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'Reservas'!$A$4:$K$104</definedName>
    <definedName name="_xlnm._FilterDatabase" localSheetId="2" hidden="1">'Premissas'!$A$3:$C$9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8">
    <numFmt numFmtId="164" formatCode="0 &quot;pessoas&quot;"/>
    <numFmt numFmtId="165" formatCode="0.0%"/>
    <numFmt numFmtId="166" formatCode="0.0 &quot;pessoas&quot;"/>
    <numFmt numFmtId="167" formatCode="dd/mm/yyyy"/>
    <numFmt numFmtId="168" formatCode="hh:mm"/>
    <numFmt numFmtId="169" formatCode="0.00 &quot;h&quot;"/>
    <numFmt numFmtId="170" formatCode="0 &quot;dias&quot;"/>
    <numFmt numFmtId="171" formatCode="0 &quot;reserva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7324D"/>
      <sz val="16"/>
    </font>
    <font>
      <name val="Calibri"/>
      <color rgb="0017324D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FFF"/>
      </patternFill>
    </fill>
    <fill>
      <patternFill patternType="solid">
        <fgColor rgb="00EEF4F1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9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9" fontId="4" fillId="6" borderId="1" applyAlignment="1" pivotButton="0" quotePrefix="0" xfId="0">
      <alignment horizontal="left" vertical="center" wrapText="1"/>
    </xf>
    <xf numFmtId="168" fontId="4" fillId="6" borderId="1" applyAlignment="1" pivotButton="0" quotePrefix="0" xfId="0">
      <alignment horizontal="left" vertical="center" wrapText="1"/>
    </xf>
    <xf numFmtId="170" fontId="4" fillId="6" borderId="1" applyAlignment="1" pivotButton="0" quotePrefix="0" xfId="0">
      <alignment horizontal="left" vertical="center" wrapText="1"/>
    </xf>
    <xf numFmtId="171" fontId="4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7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69" fontId="4" fillId="6" borderId="1" applyAlignment="1" pivotButton="0" quotePrefix="0" xfId="0">
      <alignment horizontal="left" vertical="center" wrapText="1"/>
    </xf>
    <xf numFmtId="168" fontId="4" fillId="6" borderId="1" applyAlignment="1" pivotButton="0" quotePrefix="0" xfId="0">
      <alignment horizontal="left" vertical="center" wrapText="1"/>
    </xf>
    <xf numFmtId="170" fontId="4" fillId="6" borderId="1" applyAlignment="1" pivotButton="0" quotePrefix="0" xfId="0">
      <alignment horizontal="left" vertical="center" wrapText="1"/>
    </xf>
    <xf numFmtId="171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17324D"/>
        <sz val="10"/>
      </font>
      <fill>
        <patternFill patternType="solid">
          <fgColor rgb="00D7A52E"/>
        </patternFill>
      </fill>
    </dxf>
    <dxf>
      <font>
        <name val="Calibri"/>
        <color rgb="0017324D"/>
        <sz val="10"/>
      </font>
      <fill>
        <patternFill patternType="solid">
          <fgColor rgb="00EEF4F1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Reservas por situação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'Resumo'!B11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solidFill>
                <a:srgbClr val="2F7D5B"/>
              </a:solidFill>
              <a:prstDash val="solid"/>
            </a:ln>
          </spPr>
          <cat>
            <numRef>
              <f>'Resumo'!$A$12:$A$16</f>
            </numRef>
          </cat>
          <val>
            <numRef>
              <f>'Resumo'!$B$12:$B$16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78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3" customWidth="1" min="3" max="3"/>
    <col width="25" customWidth="1" min="4" max="4"/>
    <col width="16" customWidth="1" min="5" max="5"/>
    <col width="3" customWidth="1" min="6" max="6"/>
    <col width="25" customWidth="1" min="7" max="7"/>
    <col width="16" customWidth="1" min="8" max="8"/>
  </cols>
  <sheetData>
    <row r="1" ht="28" customHeight="1">
      <c r="A1" s="1" t="inlineStr">
        <is>
          <t>Reserva de academia do condomínio — resumo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/>
    <row r="4" ht="36" customHeight="1">
      <c r="A4" s="2" t="inlineStr">
        <is>
          <t>Reservas registradas</t>
        </is>
      </c>
      <c r="B4" s="3">
        <f>COUNTIF(Reservas!$C$5:$C$104,"&gt;0")</f>
        <v/>
      </c>
      <c r="D4" s="2" t="inlineStr">
        <is>
          <t>Reservas confirmadas</t>
        </is>
      </c>
      <c r="E4" s="3">
        <f>COUNTIF(Reservas!$H$5:$H$104,"Confirmada")</f>
        <v/>
      </c>
      <c r="G4" s="2" t="inlineStr">
        <is>
          <t>Pessoas previstas</t>
        </is>
      </c>
      <c r="H4" s="4">
        <f>SUM(Reservas!$F$5:$F$104)</f>
        <v/>
      </c>
    </row>
    <row r="5"/>
    <row r="6" ht="36" customHeight="1">
      <c r="A6" s="2" t="inlineStr">
        <is>
          <t>Futuras confirmadas</t>
        </is>
      </c>
      <c r="B6" s="3">
        <f>COUNTIFS(Reservas!$H$5:$H$104,"Confirmada",Reservas!$C$5:$C$104,"&gt;="&amp;TODAY())</f>
        <v/>
      </c>
      <c r="D6" s="2" t="inlineStr">
        <is>
          <t>Taxa de confirmação</t>
        </is>
      </c>
      <c r="E6" s="5">
        <f>IFERROR(COUNTIF(Reservas!$H$5:$H$104,"Confirmada")/COUNTIF(Reservas!$C$5:$C$104,"&gt;0"),"")</f>
        <v/>
      </c>
      <c r="G6" s="2" t="inlineStr">
        <is>
          <t>Alertas para conferência</t>
        </is>
      </c>
      <c r="H6" s="3">
        <f>COUNTIF(Reservas!$K$5:$K$104,"?*")</f>
        <v/>
      </c>
    </row>
    <row r="7"/>
    <row r="8" ht="36" customHeight="1">
      <c r="A8" s="2" t="inlineStr">
        <is>
          <t>Média de pessoas por reserva</t>
        </is>
      </c>
      <c r="B8" s="6">
        <f>IFERROR(SUM(Reservas!$F$5:$F$104)/COUNTIF(Reservas!$C$5:$C$104,"&gt;0"),"")</f>
        <v/>
      </c>
      <c r="D8" s="2" t="inlineStr">
        <is>
          <t>Reservas canceladas</t>
        </is>
      </c>
      <c r="E8" s="3">
        <f>COUNTIF(Reservas!$H$5:$H$104,"Cancelada")</f>
        <v/>
      </c>
      <c r="G8" s="2" t="inlineStr">
        <is>
          <t>Não comparecimentos</t>
        </is>
      </c>
      <c r="H8" s="3">
        <f>COUNTIF(Reservas!$H$5:$H$104,"Não compareceu")</f>
        <v/>
      </c>
    </row>
    <row r="9"/>
    <row r="10"/>
    <row r="11">
      <c r="A11" s="7" t="inlineStr">
        <is>
          <t>Situação</t>
        </is>
      </c>
      <c r="B11" s="7" t="inlineStr">
        <is>
          <t>Quantidade</t>
        </is>
      </c>
    </row>
    <row r="12">
      <c r="A12" s="8" t="inlineStr">
        <is>
          <t>Solicitada</t>
        </is>
      </c>
      <c r="B12" s="9">
        <f>COUNTIF(Reservas!$H$5:$H$104,A12)</f>
        <v/>
      </c>
    </row>
    <row r="13">
      <c r="A13" s="10" t="inlineStr">
        <is>
          <t>Confirmada</t>
        </is>
      </c>
      <c r="B13" s="11">
        <f>COUNTIF(Reservas!$H$5:$H$104,A13)</f>
        <v/>
      </c>
    </row>
    <row r="14">
      <c r="A14" s="8" t="inlineStr">
        <is>
          <t>Concluída</t>
        </is>
      </c>
      <c r="B14" s="9">
        <f>COUNTIF(Reservas!$H$5:$H$104,A14)</f>
        <v/>
      </c>
    </row>
    <row r="15">
      <c r="A15" s="10" t="inlineStr">
        <is>
          <t>Cancelada</t>
        </is>
      </c>
      <c r="B15" s="11">
        <f>COUNTIF(Reservas!$H$5:$H$104,A15)</f>
        <v/>
      </c>
    </row>
    <row r="16">
      <c r="A16" s="8" t="inlineStr">
        <is>
          <t>Não compareceu</t>
        </is>
      </c>
      <c r="B16" s="9">
        <f>COUNTIF(Reservas!$H$5:$H$104,A16)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0" customWidth="1" min="4" max="4"/>
    <col width="10" customWidth="1" min="5" max="5"/>
    <col width="17" customWidth="1" min="6" max="6"/>
    <col width="31" customWidth="1" min="7" max="7"/>
    <col width="19" customWidth="1" min="8" max="8"/>
    <col width="42" customWidth="1" min="9" max="9"/>
    <col width="12" customWidth="1" min="10" max="10"/>
    <col width="29" customWidth="1" min="11" max="11"/>
  </cols>
  <sheetData>
    <row r="1" ht="28" customHeight="1">
      <c r="A1" s="1" t="inlineStr">
        <is>
          <t>Reservas da academia — registros para conferência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>
      <c r="A2" s="12" t="inlineStr">
        <is>
          <t>Preencha as células amarelas; os alertas indicam pontos que exigem conferência humana.</t>
        </is>
      </c>
    </row>
    <row r="3"/>
    <row r="4" ht="34" customHeight="1">
      <c r="A4" s="2" t="inlineStr">
        <is>
          <t>Condomínio</t>
        </is>
      </c>
      <c r="B4" s="2" t="inlineStr">
        <is>
          <t>Unidade</t>
        </is>
      </c>
      <c r="C4" s="2" t="inlineStr">
        <is>
          <t>Data</t>
        </is>
      </c>
      <c r="D4" s="2" t="inlineStr">
        <is>
          <t>Início</t>
        </is>
      </c>
      <c r="E4" s="2" t="inlineStr">
        <is>
          <t>Fim</t>
        </is>
      </c>
      <c r="F4" s="2" t="inlineStr">
        <is>
          <t>Pessoas previstas</t>
        </is>
      </c>
      <c r="G4" s="2" t="inlineStr">
        <is>
          <t>Responsável</t>
        </is>
      </c>
      <c r="H4" s="2" t="inlineStr">
        <is>
          <t>Situação</t>
        </is>
      </c>
      <c r="I4" s="2" t="inlineStr">
        <is>
          <t>Observações</t>
        </is>
      </c>
      <c r="J4" s="2" t="inlineStr">
        <is>
          <t>Duração</t>
        </is>
      </c>
      <c r="K4" s="2" t="inlineStr">
        <is>
          <t>Conferência</t>
        </is>
      </c>
    </row>
    <row r="5" ht="31" customHeight="1">
      <c r="A5" s="13" t="inlineStr">
        <is>
          <t>Condomínio Fictício Ipê Sereno</t>
        </is>
      </c>
      <c r="B5" s="14" t="inlineStr">
        <is>
          <t>Apto 101</t>
        </is>
      </c>
      <c r="C5" s="30" t="n">
        <v>46285</v>
      </c>
      <c r="D5" s="31" t="n">
        <v>0.25</v>
      </c>
      <c r="E5" s="31" t="n">
        <v>0.2916666666666667</v>
      </c>
      <c r="F5" s="17" t="n">
        <v>3</v>
      </c>
      <c r="G5" s="13" t="inlineStr">
        <is>
          <t>Aline Nobre (pessoa fictícia)</t>
        </is>
      </c>
      <c r="H5" s="14" t="inlineStr">
        <is>
          <t>Confirmada</t>
        </is>
      </c>
      <c r="I5" s="13" t="inlineStr">
        <is>
          <t>Treino leve previsto.</t>
        </is>
      </c>
      <c r="J5" s="32">
        <f>IF(OR(C5="",D5="",E5=""),"",IFERROR((E5-D5)*24,""))</f>
        <v/>
      </c>
      <c r="K5" s="19">
        <f>IF(COUNTA(A5:I5)=0,"",IFERROR(IF(OR(A5="",B5="",C5="",D5="",E5="",F5="",G5="",H5=""),"Conferir campos obrigatórios",IF(E5&lt;=D5,"Conferir período",IF(OR(D5&lt;Premissas!$B$6,E5&gt;Premissas!$B$7),"Fora do horário",IF((E5-D5)*24&gt;Premissas!$B$5,"Duração acima do limite",IF(F5&gt;Premissas!$B$4,"Pessoas acima da capacidade",IF(AND(H5&lt;&gt;"Cancelada",COUNTIFS($C$5:$C$104,C5,$D$5:$D$104,"&lt;"&amp;E5,$E$5:$E$104,"&gt;"&amp;D5,$H$5:$H$104,"&lt;&gt;Cancelada")&gt;1),"Conferir sobreposição",IF(AND(H5&lt;&gt;"Cancelada",COUNTIFS($A$5:$A$104,A5,$B$5:$B$104,B5,$C$5:$C$104,C5,$H$5:$H$104,"&lt;&gt;Cancelada")&gt;Premissas!$B$9),"Limite da unidade no dia",""))))))),"Conferir dados"))</f>
        <v/>
      </c>
    </row>
    <row r="6" ht="31" customHeight="1">
      <c r="A6" s="13" t="inlineStr">
        <is>
          <t>Condomínio Fictício Ipê Sereno</t>
        </is>
      </c>
      <c r="B6" s="14" t="inlineStr">
        <is>
          <t>Apto 202</t>
        </is>
      </c>
      <c r="C6" s="30" t="n">
        <v>46285</v>
      </c>
      <c r="D6" s="31" t="n">
        <v>0.2916666666666667</v>
      </c>
      <c r="E6" s="31" t="n">
        <v>0.3333333333333333</v>
      </c>
      <c r="F6" s="17" t="n">
        <v>6</v>
      </c>
      <c r="G6" s="13" t="inlineStr">
        <is>
          <t>Bruno Vale (pessoa fictícia)</t>
        </is>
      </c>
      <c r="H6" s="14" t="inlineStr">
        <is>
          <t>Solicitada</t>
        </is>
      </c>
      <c r="I6" s="13" t="inlineStr">
        <is>
          <t>Aguardando conferência interna.</t>
        </is>
      </c>
      <c r="J6" s="33">
        <f>IF(OR(C6="",D6="",E6=""),"",IFERROR((E6-D6)*24,""))</f>
        <v/>
      </c>
      <c r="K6" s="21">
        <f>IF(COUNTA(A6:I6)=0,"",IFERROR(IF(OR(A6="",B6="",C6="",D6="",E6="",F6="",G6="",H6=""),"Conferir campos obrigatórios",IF(E6&lt;=D6,"Conferir período",IF(OR(D6&lt;Premissas!$B$6,E6&gt;Premissas!$B$7),"Fora do horário",IF((E6-D6)*24&gt;Premissas!$B$5,"Duração acima do limite",IF(F6&gt;Premissas!$B$4,"Pessoas acima da capacidade",IF(AND(H6&lt;&gt;"Cancelada",COUNTIFS($C$5:$C$104,C6,$D$5:$D$104,"&lt;"&amp;E6,$E$5:$E$104,"&gt;"&amp;D6,$H$5:$H$104,"&lt;&gt;Cancelada")&gt;1),"Conferir sobreposição",IF(AND(H6&lt;&gt;"Cancelada",COUNTIFS($A$5:$A$104,A6,$B$5:$B$104,B6,$C$5:$C$104,C6,$H$5:$H$104,"&lt;&gt;Cancelada")&gt;Premissas!$B$9),"Limite da unidade no dia",""))))))),"Conferir dados"))</f>
        <v/>
      </c>
    </row>
    <row r="7" ht="31" customHeight="1">
      <c r="A7" s="13" t="inlineStr">
        <is>
          <t>Condomínio Fictício Ipê Sereno</t>
        </is>
      </c>
      <c r="B7" s="14" t="inlineStr">
        <is>
          <t>Apto 303</t>
        </is>
      </c>
      <c r="C7" s="30" t="n">
        <v>46285</v>
      </c>
      <c r="D7" s="31" t="n">
        <v>0.3125</v>
      </c>
      <c r="E7" s="31" t="n">
        <v>0.3541666666666667</v>
      </c>
      <c r="F7" s="17" t="n">
        <v>4</v>
      </c>
      <c r="G7" s="13" t="inlineStr">
        <is>
          <t>Carla Luz (pessoa fictícia)</t>
        </is>
      </c>
      <c r="H7" s="14" t="inlineStr">
        <is>
          <t>Solicitada</t>
        </is>
      </c>
      <c r="I7" s="13" t="inlineStr">
        <is>
          <t>Período coincide parcialmente com outra reserva.</t>
        </is>
      </c>
      <c r="J7" s="32">
        <f>IF(OR(C7="",D7="",E7=""),"",IFERROR((E7-D7)*24,""))</f>
        <v/>
      </c>
      <c r="K7" s="19">
        <f>IF(COUNTA(A7:I7)=0,"",IFERROR(IF(OR(A7="",B7="",C7="",D7="",E7="",F7="",G7="",H7=""),"Conferir campos obrigatórios",IF(E7&lt;=D7,"Conferir período",IF(OR(D7&lt;Premissas!$B$6,E7&gt;Premissas!$B$7),"Fora do horário",IF((E7-D7)*24&gt;Premissas!$B$5,"Duração acima do limite",IF(F7&gt;Premissas!$B$4,"Pessoas acima da capacidade",IF(AND(H7&lt;&gt;"Cancelada",COUNTIFS($C$5:$C$104,C7,$D$5:$D$104,"&lt;"&amp;E7,$E$5:$E$104,"&gt;"&amp;D7,$H$5:$H$104,"&lt;&gt;Cancelada")&gt;1),"Conferir sobreposição",IF(AND(H7&lt;&gt;"Cancelada",COUNTIFS($A$5:$A$104,A7,$B$5:$B$104,B7,$C$5:$C$104,C7,$H$5:$H$104,"&lt;&gt;Cancelada")&gt;Premissas!$B$9),"Limite da unidade no dia",""))))))),"Conferir dados"))</f>
        <v/>
      </c>
    </row>
    <row r="8" ht="31" customHeight="1">
      <c r="A8" s="13" t="inlineStr">
        <is>
          <t>Residencial Fictício Horizonte Azul</t>
        </is>
      </c>
      <c r="B8" s="14" t="inlineStr">
        <is>
          <t>Casa 04</t>
        </is>
      </c>
      <c r="C8" s="30" t="n">
        <v>46286</v>
      </c>
      <c r="D8" s="31" t="n">
        <v>0.75</v>
      </c>
      <c r="E8" s="31" t="n">
        <v>0.7916666666666666</v>
      </c>
      <c r="F8" s="17" t="n">
        <v>9</v>
      </c>
      <c r="G8" s="13" t="inlineStr">
        <is>
          <t>Diego Rios (pessoa fictícia)</t>
        </is>
      </c>
      <c r="H8" s="14" t="inlineStr">
        <is>
          <t>Solicitada</t>
        </is>
      </c>
      <c r="I8" s="13" t="inlineStr">
        <is>
          <t>Quantidade acima da capacidade de exemplo.</t>
        </is>
      </c>
      <c r="J8" s="33">
        <f>IF(OR(C8="",D8="",E8=""),"",IFERROR((E8-D8)*24,""))</f>
        <v/>
      </c>
      <c r="K8" s="21">
        <f>IF(COUNTA(A8:I8)=0,"",IFERROR(IF(OR(A8="",B8="",C8="",D8="",E8="",F8="",G8="",H8=""),"Conferir campos obrigatórios",IF(E8&lt;=D8,"Conferir período",IF(OR(D8&lt;Premissas!$B$6,E8&gt;Premissas!$B$7),"Fora do horário",IF((E8-D8)*24&gt;Premissas!$B$5,"Duração acima do limite",IF(F8&gt;Premissas!$B$4,"Pessoas acima da capacidade",IF(AND(H8&lt;&gt;"Cancelada",COUNTIFS($C$5:$C$104,C8,$D$5:$D$104,"&lt;"&amp;E8,$E$5:$E$104,"&gt;"&amp;D8,$H$5:$H$104,"&lt;&gt;Cancelada")&gt;1),"Conferir sobreposição",IF(AND(H8&lt;&gt;"Cancelada",COUNTIFS($A$5:$A$104,A8,$B$5:$B$104,B8,$C$5:$C$104,C8,$H$5:$H$104,"&lt;&gt;Cancelada")&gt;Premissas!$B$9),"Limite da unidade no dia",""))))))),"Conferir dados"))</f>
        <v/>
      </c>
    </row>
    <row r="9" ht="31" customHeight="1">
      <c r="A9" s="13" t="inlineStr">
        <is>
          <t>Residencial Fictício Horizonte Azul</t>
        </is>
      </c>
      <c r="B9" s="14" t="inlineStr">
        <is>
          <t>Casa 11</t>
        </is>
      </c>
      <c r="C9" s="30" t="n">
        <v>46287</v>
      </c>
      <c r="D9" s="31" t="n">
        <v>0.7916666666666666</v>
      </c>
      <c r="E9" s="31" t="n">
        <v>0.875</v>
      </c>
      <c r="F9" s="17" t="n">
        <v>5</v>
      </c>
      <c r="G9" s="13" t="inlineStr">
        <is>
          <t>Elisa Prado (pessoa fictícia)</t>
        </is>
      </c>
      <c r="H9" s="14" t="inlineStr">
        <is>
          <t>Confirmada</t>
        </is>
      </c>
      <c r="I9" s="13" t="inlineStr">
        <is>
          <t>Duração acima do limite definido.</t>
        </is>
      </c>
      <c r="J9" s="32">
        <f>IF(OR(C9="",D9="",E9=""),"",IFERROR((E9-D9)*24,""))</f>
        <v/>
      </c>
      <c r="K9" s="19">
        <f>IF(COUNTA(A9:I9)=0,"",IFERROR(IF(OR(A9="",B9="",C9="",D9="",E9="",F9="",G9="",H9=""),"Conferir campos obrigatórios",IF(E9&lt;=D9,"Conferir período",IF(OR(D9&lt;Premissas!$B$6,E9&gt;Premissas!$B$7),"Fora do horário",IF((E9-D9)*24&gt;Premissas!$B$5,"Duração acima do limite",IF(F9&gt;Premissas!$B$4,"Pessoas acima da capacidade",IF(AND(H9&lt;&gt;"Cancelada",COUNTIFS($C$5:$C$104,C9,$D$5:$D$104,"&lt;"&amp;E9,$E$5:$E$104,"&gt;"&amp;D9,$H$5:$H$104,"&lt;&gt;Cancelada")&gt;1),"Conferir sobreposição",IF(AND(H9&lt;&gt;"Cancelada",COUNTIFS($A$5:$A$104,A9,$B$5:$B$104,B9,$C$5:$C$104,C9,$H$5:$H$104,"&lt;&gt;Cancelada")&gt;Premissas!$B$9),"Limite da unidade no dia",""))))))),"Conferir dados"))</f>
        <v/>
      </c>
    </row>
    <row r="10" ht="31" customHeight="1">
      <c r="A10" s="13" t="inlineStr">
        <is>
          <t>Condomínio Fictício Ipê Sereno</t>
        </is>
      </c>
      <c r="B10" s="14" t="inlineStr">
        <is>
          <t>Apto 104</t>
        </is>
      </c>
      <c r="C10" s="30" t="n">
        <v>46287</v>
      </c>
      <c r="D10" s="31" t="n">
        <v>0.875</v>
      </c>
      <c r="E10" s="31" t="n">
        <v>0.9166666666666666</v>
      </c>
      <c r="F10" s="17" t="n">
        <v>2</v>
      </c>
      <c r="G10" s="13" t="inlineStr">
        <is>
          <t>Fábio Neves (pessoa fictícia)</t>
        </is>
      </c>
      <c r="H10" s="14" t="inlineStr">
        <is>
          <t>Cancelada</t>
        </is>
      </c>
      <c r="I10" s="13" t="inlineStr">
        <is>
          <t>Cancelamento registrado apenas nesta planilha.</t>
        </is>
      </c>
      <c r="J10" s="33">
        <f>IF(OR(C10="",D10="",E10=""),"",IFERROR((E10-D10)*24,""))</f>
        <v/>
      </c>
      <c r="K10" s="21">
        <f>IF(COUNTA(A10:I10)=0,"",IFERROR(IF(OR(A10="",B10="",C10="",D10="",E10="",F10="",G10="",H10=""),"Conferir campos obrigatórios",IF(E10&lt;=D10,"Conferir período",IF(OR(D10&lt;Premissas!$B$6,E10&gt;Premissas!$B$7),"Fora do horário",IF((E10-D10)*24&gt;Premissas!$B$5,"Duração acima do limite",IF(F10&gt;Premissas!$B$4,"Pessoas acima da capacidade",IF(AND(H10&lt;&gt;"Cancelada",COUNTIFS($C$5:$C$104,C10,$D$5:$D$104,"&lt;"&amp;E10,$E$5:$E$104,"&gt;"&amp;D10,$H$5:$H$104,"&lt;&gt;Cancelada")&gt;1),"Conferir sobreposição",IF(AND(H10&lt;&gt;"Cancelada",COUNTIFS($A$5:$A$104,A10,$B$5:$B$104,B10,$C$5:$C$104,C10,$H$5:$H$104,"&lt;&gt;Cancelada")&gt;Premissas!$B$9),"Limite da unidade no dia",""))))))),"Conferir dados"))</f>
        <v/>
      </c>
    </row>
    <row r="11" ht="31" customHeight="1">
      <c r="A11" s="13" t="inlineStr">
        <is>
          <t>Residencial Fictício Horizonte Azul</t>
        </is>
      </c>
      <c r="B11" s="14" t="inlineStr">
        <is>
          <t>Casa 08</t>
        </is>
      </c>
      <c r="C11" s="30" t="n">
        <v>46288</v>
      </c>
      <c r="D11" s="31" t="n">
        <v>0.2708333333333333</v>
      </c>
      <c r="E11" s="31" t="n">
        <v>0.3125</v>
      </c>
      <c r="F11" s="17" t="n">
        <v>2</v>
      </c>
      <c r="G11" s="13" t="inlineStr">
        <is>
          <t>Gisele Mar (pessoa fictícia)</t>
        </is>
      </c>
      <c r="H11" s="14" t="inlineStr">
        <is>
          <t>Confirmada</t>
        </is>
      </c>
      <c r="I11" s="13" t="inlineStr">
        <is>
          <t>Reserva dentro dos limites.</t>
        </is>
      </c>
      <c r="J11" s="32">
        <f>IF(OR(C11="",D11="",E11=""),"",IFERROR((E11-D11)*24,""))</f>
        <v/>
      </c>
      <c r="K11" s="19">
        <f>IF(COUNTA(A11:I11)=0,"",IFERROR(IF(OR(A11="",B11="",C11="",D11="",E11="",F11="",G11="",H11=""),"Conferir campos obrigatórios",IF(E11&lt;=D11,"Conferir período",IF(OR(D11&lt;Premissas!$B$6,E11&gt;Premissas!$B$7),"Fora do horário",IF((E11-D11)*24&gt;Premissas!$B$5,"Duração acima do limite",IF(F11&gt;Premissas!$B$4,"Pessoas acima da capacidade",IF(AND(H11&lt;&gt;"Cancelada",COUNTIFS($C$5:$C$104,C11,$D$5:$D$104,"&lt;"&amp;E11,$E$5:$E$104,"&gt;"&amp;D11,$H$5:$H$104,"&lt;&gt;Cancelada")&gt;1),"Conferir sobreposição",IF(AND(H11&lt;&gt;"Cancelada",COUNTIFS($A$5:$A$104,A11,$B$5:$B$104,B11,$C$5:$C$104,C11,$H$5:$H$104,"&lt;&gt;Cancelada")&gt;Premissas!$B$9),"Limite da unidade no dia",""))))))),"Conferir dados"))</f>
        <v/>
      </c>
    </row>
    <row r="12" ht="31" customHeight="1">
      <c r="A12" s="13" t="inlineStr">
        <is>
          <t>Condomínio Fictício Ipê Sereno</t>
        </is>
      </c>
      <c r="B12" s="14" t="inlineStr">
        <is>
          <t>Apto 401</t>
        </is>
      </c>
      <c r="C12" s="30" t="n">
        <v>46289</v>
      </c>
      <c r="D12" s="31" t="n">
        <v>0.8541666666666666</v>
      </c>
      <c r="E12" s="31" t="n">
        <v>0.9166666666666666</v>
      </c>
      <c r="F12" s="17" t="n">
        <v>8</v>
      </c>
      <c r="G12" s="13" t="inlineStr">
        <is>
          <t>Heitor Sol (pessoa fictícia)</t>
        </is>
      </c>
      <c r="H12" s="14" t="inlineStr">
        <is>
          <t>Confirmada</t>
        </is>
      </c>
      <c r="I12" s="13" t="inlineStr">
        <is>
          <t>Teste dos limites de horário, duração e capacidade.</t>
        </is>
      </c>
      <c r="J12" s="33">
        <f>IF(OR(C12="",D12="",E12=""),"",IFERROR((E12-D12)*24,""))</f>
        <v/>
      </c>
      <c r="K12" s="21">
        <f>IF(COUNTA(A12:I12)=0,"",IFERROR(IF(OR(A12="",B12="",C12="",D12="",E12="",F12="",G12="",H12=""),"Conferir campos obrigatórios",IF(E12&lt;=D12,"Conferir período",IF(OR(D12&lt;Premissas!$B$6,E12&gt;Premissas!$B$7),"Fora do horário",IF((E12-D12)*24&gt;Premissas!$B$5,"Duração acima do limite",IF(F12&gt;Premissas!$B$4,"Pessoas acima da capacidade",IF(AND(H12&lt;&gt;"Cancelada",COUNTIFS($C$5:$C$104,C12,$D$5:$D$104,"&lt;"&amp;E12,$E$5:$E$104,"&gt;"&amp;D12,$H$5:$H$104,"&lt;&gt;Cancelada")&gt;1),"Conferir sobreposição",IF(AND(H12&lt;&gt;"Cancelada",COUNTIFS($A$5:$A$104,A12,$B$5:$B$104,B12,$C$5:$C$104,C12,$H$5:$H$104,"&lt;&gt;Cancelada")&gt;Premissas!$B$9),"Limite da unidade no dia",""))))))),"Conferir dados"))</f>
        <v/>
      </c>
    </row>
    <row r="13" ht="31" customHeight="1">
      <c r="A13" s="13" t="inlineStr">
        <is>
          <t>Residencial Fictício Horizonte Azul</t>
        </is>
      </c>
      <c r="B13" s="14" t="inlineStr">
        <is>
          <t>Casa 02</t>
        </is>
      </c>
      <c r="C13" s="30" t="n">
        <v>46290</v>
      </c>
      <c r="D13" s="31" t="n">
        <v>0.5</v>
      </c>
      <c r="E13" s="31" t="n">
        <v>0.5416666666666666</v>
      </c>
      <c r="F13" s="17" t="n">
        <v>1</v>
      </c>
      <c r="G13" s="13" t="inlineStr">
        <is>
          <t>Iara Melo (pessoa fictícia)</t>
        </is>
      </c>
      <c r="H13" s="14" t="inlineStr">
        <is>
          <t>Concluída</t>
        </is>
      </c>
      <c r="I13" s="13" t="inlineStr">
        <is>
          <t>Exemplo fictício de registro concluído.</t>
        </is>
      </c>
      <c r="J13" s="32">
        <f>IF(OR(C13="",D13="",E13=""),"",IFERROR((E13-D13)*24,""))</f>
        <v/>
      </c>
      <c r="K13" s="19">
        <f>IF(COUNTA(A13:I13)=0,"",IFERROR(IF(OR(A13="",B13="",C13="",D13="",E13="",F13="",G13="",H13=""),"Conferir campos obrigatórios",IF(E13&lt;=D13,"Conferir período",IF(OR(D13&lt;Premissas!$B$6,E13&gt;Premissas!$B$7),"Fora do horário",IF((E13-D13)*24&gt;Premissas!$B$5,"Duração acima do limite",IF(F13&gt;Premissas!$B$4,"Pessoas acima da capacidade",IF(AND(H13&lt;&gt;"Cancelada",COUNTIFS($C$5:$C$104,C13,$D$5:$D$104,"&lt;"&amp;E13,$E$5:$E$104,"&gt;"&amp;D13,$H$5:$H$104,"&lt;&gt;Cancelada")&gt;1),"Conferir sobreposição",IF(AND(H13&lt;&gt;"Cancelada",COUNTIFS($A$5:$A$104,A13,$B$5:$B$104,B13,$C$5:$C$104,C13,$H$5:$H$104,"&lt;&gt;Cancelada")&gt;Premissas!$B$9),"Limite da unidade no dia",""))))))),"Conferir dados"))</f>
        <v/>
      </c>
    </row>
    <row r="14" ht="31" customHeight="1">
      <c r="A14" s="13" t="inlineStr">
        <is>
          <t>Condomínio Fictício Ipê Sereno</t>
        </is>
      </c>
      <c r="B14" s="14" t="inlineStr">
        <is>
          <t>Apto 205</t>
        </is>
      </c>
      <c r="C14" s="30" t="n">
        <v>46291</v>
      </c>
      <c r="D14" s="31" t="n">
        <v>0.7083333333333334</v>
      </c>
      <c r="E14" s="31" t="n">
        <v>0.75</v>
      </c>
      <c r="F14" s="17" t="n">
        <v>3</v>
      </c>
      <c r="G14" s="13" t="inlineStr">
        <is>
          <t>João Serra (pessoa fictícia)</t>
        </is>
      </c>
      <c r="H14" s="14" t="inlineStr">
        <is>
          <t>Não compareceu</t>
        </is>
      </c>
      <c r="I14" s="13" t="inlineStr">
        <is>
          <t>Situação informada para controle interno.</t>
        </is>
      </c>
      <c r="J14" s="33">
        <f>IF(OR(C14="",D14="",E14=""),"",IFERROR((E14-D14)*24,""))</f>
        <v/>
      </c>
      <c r="K14" s="21">
        <f>IF(COUNTA(A14:I14)=0,"",IFERROR(IF(OR(A14="",B14="",C14="",D14="",E14="",F14="",G14="",H14=""),"Conferir campos obrigatórios",IF(E14&lt;=D14,"Conferir período",IF(OR(D14&lt;Premissas!$B$6,E14&gt;Premissas!$B$7),"Fora do horário",IF((E14-D14)*24&gt;Premissas!$B$5,"Duração acima do limite",IF(F14&gt;Premissas!$B$4,"Pessoas acima da capacidade",IF(AND(H14&lt;&gt;"Cancelada",COUNTIFS($C$5:$C$104,C14,$D$5:$D$104,"&lt;"&amp;E14,$E$5:$E$104,"&gt;"&amp;D14,$H$5:$H$104,"&lt;&gt;Cancelada")&gt;1),"Conferir sobreposição",IF(AND(H14&lt;&gt;"Cancelada",COUNTIFS($A$5:$A$104,A14,$B$5:$B$104,B14,$C$5:$C$104,C14,$H$5:$H$104,"&lt;&gt;Cancelada")&gt;Premissas!$B$9),"Limite da unidade no dia",""))))))),"Conferir dados"))</f>
        <v/>
      </c>
    </row>
    <row r="15" ht="31" customHeight="1">
      <c r="A15" s="13" t="n"/>
      <c r="B15" s="14" t="n"/>
      <c r="C15" s="30" t="n"/>
      <c r="D15" s="31" t="n"/>
      <c r="E15" s="31" t="n"/>
      <c r="F15" s="17" t="n"/>
      <c r="G15" s="13" t="n"/>
      <c r="H15" s="14" t="n"/>
      <c r="I15" s="13" t="n"/>
      <c r="J15" s="32">
        <f>IF(OR(C15="",D15="",E15=""),"",IFERROR((E15-D15)*24,""))</f>
        <v/>
      </c>
      <c r="K15" s="19">
        <f>IF(COUNTA(A15:I15)=0,"",IFERROR(IF(OR(A15="",B15="",C15="",D15="",E15="",F15="",G15="",H15=""),"Conferir campos obrigatórios",IF(E15&lt;=D15,"Conferir período",IF(OR(D15&lt;Premissas!$B$6,E15&gt;Premissas!$B$7),"Fora do horário",IF((E15-D15)*24&gt;Premissas!$B$5,"Duração acima do limite",IF(F15&gt;Premissas!$B$4,"Pessoas acima da capacidade",IF(AND(H15&lt;&gt;"Cancelada",COUNTIFS($C$5:$C$104,C15,$D$5:$D$104,"&lt;"&amp;E15,$E$5:$E$104,"&gt;"&amp;D15,$H$5:$H$104,"&lt;&gt;Cancelada")&gt;1),"Conferir sobreposição",IF(AND(H15&lt;&gt;"Cancelada",COUNTIFS($A$5:$A$104,A15,$B$5:$B$104,B15,$C$5:$C$104,C15,$H$5:$H$104,"&lt;&gt;Cancelada")&gt;Premissas!$B$9),"Limite da unidade no dia",""))))))),"Conferir dados"))</f>
        <v/>
      </c>
    </row>
    <row r="16" ht="31" customHeight="1">
      <c r="A16" s="13" t="n"/>
      <c r="B16" s="14" t="n"/>
      <c r="C16" s="30" t="n"/>
      <c r="D16" s="31" t="n"/>
      <c r="E16" s="31" t="n"/>
      <c r="F16" s="17" t="n"/>
      <c r="G16" s="13" t="n"/>
      <c r="H16" s="14" t="n"/>
      <c r="I16" s="13" t="n"/>
      <c r="J16" s="33">
        <f>IF(OR(C16="",D16="",E16=""),"",IFERROR((E16-D16)*24,""))</f>
        <v/>
      </c>
      <c r="K16" s="21">
        <f>IF(COUNTA(A16:I16)=0,"",IFERROR(IF(OR(A16="",B16="",C16="",D16="",E16="",F16="",G16="",H16=""),"Conferir campos obrigatórios",IF(E16&lt;=D16,"Conferir período",IF(OR(D16&lt;Premissas!$B$6,E16&gt;Premissas!$B$7),"Fora do horário",IF((E16-D16)*24&gt;Premissas!$B$5,"Duração acima do limite",IF(F16&gt;Premissas!$B$4,"Pessoas acima da capacidade",IF(AND(H16&lt;&gt;"Cancelada",COUNTIFS($C$5:$C$104,C16,$D$5:$D$104,"&lt;"&amp;E16,$E$5:$E$104,"&gt;"&amp;D16,$H$5:$H$104,"&lt;&gt;Cancelada")&gt;1),"Conferir sobreposição",IF(AND(H16&lt;&gt;"Cancelada",COUNTIFS($A$5:$A$104,A16,$B$5:$B$104,B16,$C$5:$C$104,C16,$H$5:$H$104,"&lt;&gt;Cancelada")&gt;Premissas!$B$9),"Limite da unidade no dia",""))))))),"Conferir dados"))</f>
        <v/>
      </c>
    </row>
    <row r="17" ht="31" customHeight="1">
      <c r="A17" s="13" t="n"/>
      <c r="B17" s="14" t="n"/>
      <c r="C17" s="30" t="n"/>
      <c r="D17" s="31" t="n"/>
      <c r="E17" s="31" t="n"/>
      <c r="F17" s="17" t="n"/>
      <c r="G17" s="13" t="n"/>
      <c r="H17" s="14" t="n"/>
      <c r="I17" s="13" t="n"/>
      <c r="J17" s="32">
        <f>IF(OR(C17="",D17="",E17=""),"",IFERROR((E17-D17)*24,""))</f>
        <v/>
      </c>
      <c r="K17" s="19">
        <f>IF(COUNTA(A17:I17)=0,"",IFERROR(IF(OR(A17="",B17="",C17="",D17="",E17="",F17="",G17="",H17=""),"Conferir campos obrigatórios",IF(E17&lt;=D17,"Conferir período",IF(OR(D17&lt;Premissas!$B$6,E17&gt;Premissas!$B$7),"Fora do horário",IF((E17-D17)*24&gt;Premissas!$B$5,"Duração acima do limite",IF(F17&gt;Premissas!$B$4,"Pessoas acima da capacidade",IF(AND(H17&lt;&gt;"Cancelada",COUNTIFS($C$5:$C$104,C17,$D$5:$D$104,"&lt;"&amp;E17,$E$5:$E$104,"&gt;"&amp;D17,$H$5:$H$104,"&lt;&gt;Cancelada")&gt;1),"Conferir sobreposição",IF(AND(H17&lt;&gt;"Cancelada",COUNTIFS($A$5:$A$104,A17,$B$5:$B$104,B17,$C$5:$C$104,C17,$H$5:$H$104,"&lt;&gt;Cancelada")&gt;Premissas!$B$9),"Limite da unidade no dia",""))))))),"Conferir dados"))</f>
        <v/>
      </c>
    </row>
    <row r="18" ht="31" customHeight="1">
      <c r="A18" s="13" t="n"/>
      <c r="B18" s="14" t="n"/>
      <c r="C18" s="30" t="n"/>
      <c r="D18" s="31" t="n"/>
      <c r="E18" s="31" t="n"/>
      <c r="F18" s="17" t="n"/>
      <c r="G18" s="13" t="n"/>
      <c r="H18" s="14" t="n"/>
      <c r="I18" s="13" t="n"/>
      <c r="J18" s="33">
        <f>IF(OR(C18="",D18="",E18=""),"",IFERROR((E18-D18)*24,""))</f>
        <v/>
      </c>
      <c r="K18" s="21">
        <f>IF(COUNTA(A18:I18)=0,"",IFERROR(IF(OR(A18="",B18="",C18="",D18="",E18="",F18="",G18="",H18=""),"Conferir campos obrigatórios",IF(E18&lt;=D18,"Conferir período",IF(OR(D18&lt;Premissas!$B$6,E18&gt;Premissas!$B$7),"Fora do horário",IF((E18-D18)*24&gt;Premissas!$B$5,"Duração acima do limite",IF(F18&gt;Premissas!$B$4,"Pessoas acima da capacidade",IF(AND(H18&lt;&gt;"Cancelada",COUNTIFS($C$5:$C$104,C18,$D$5:$D$104,"&lt;"&amp;E18,$E$5:$E$104,"&gt;"&amp;D18,$H$5:$H$104,"&lt;&gt;Cancelada")&gt;1),"Conferir sobreposição",IF(AND(H18&lt;&gt;"Cancelada",COUNTIFS($A$5:$A$104,A18,$B$5:$B$104,B18,$C$5:$C$104,C18,$H$5:$H$104,"&lt;&gt;Cancelada")&gt;Premissas!$B$9),"Limite da unidade no dia",""))))))),"Conferir dados"))</f>
        <v/>
      </c>
    </row>
    <row r="19" ht="31" customHeight="1">
      <c r="A19" s="13" t="n"/>
      <c r="B19" s="14" t="n"/>
      <c r="C19" s="30" t="n"/>
      <c r="D19" s="31" t="n"/>
      <c r="E19" s="31" t="n"/>
      <c r="F19" s="17" t="n"/>
      <c r="G19" s="13" t="n"/>
      <c r="H19" s="14" t="n"/>
      <c r="I19" s="13" t="n"/>
      <c r="J19" s="32">
        <f>IF(OR(C19="",D19="",E19=""),"",IFERROR((E19-D19)*24,""))</f>
        <v/>
      </c>
      <c r="K19" s="19">
        <f>IF(COUNTA(A19:I19)=0,"",IFERROR(IF(OR(A19="",B19="",C19="",D19="",E19="",F19="",G19="",H19=""),"Conferir campos obrigatórios",IF(E19&lt;=D19,"Conferir período",IF(OR(D19&lt;Premissas!$B$6,E19&gt;Premissas!$B$7),"Fora do horário",IF((E19-D19)*24&gt;Premissas!$B$5,"Duração acima do limite",IF(F19&gt;Premissas!$B$4,"Pessoas acima da capacidade",IF(AND(H19&lt;&gt;"Cancelada",COUNTIFS($C$5:$C$104,C19,$D$5:$D$104,"&lt;"&amp;E19,$E$5:$E$104,"&gt;"&amp;D19,$H$5:$H$104,"&lt;&gt;Cancelada")&gt;1),"Conferir sobreposição",IF(AND(H19&lt;&gt;"Cancelada",COUNTIFS($A$5:$A$104,A19,$B$5:$B$104,B19,$C$5:$C$104,C19,$H$5:$H$104,"&lt;&gt;Cancelada")&gt;Premissas!$B$9),"Limite da unidade no dia",""))))))),"Conferir dados"))</f>
        <v/>
      </c>
    </row>
    <row r="20" ht="31" customHeight="1">
      <c r="A20" s="13" t="n"/>
      <c r="B20" s="14" t="n"/>
      <c r="C20" s="30" t="n"/>
      <c r="D20" s="31" t="n"/>
      <c r="E20" s="31" t="n"/>
      <c r="F20" s="17" t="n"/>
      <c r="G20" s="13" t="n"/>
      <c r="H20" s="14" t="n"/>
      <c r="I20" s="13" t="n"/>
      <c r="J20" s="33">
        <f>IF(OR(C20="",D20="",E20=""),"",IFERROR((E20-D20)*24,""))</f>
        <v/>
      </c>
      <c r="K20" s="21">
        <f>IF(COUNTA(A20:I20)=0,"",IFERROR(IF(OR(A20="",B20="",C20="",D20="",E20="",F20="",G20="",H20=""),"Conferir campos obrigatórios",IF(E20&lt;=D20,"Conferir período",IF(OR(D20&lt;Premissas!$B$6,E20&gt;Premissas!$B$7),"Fora do horário",IF((E20-D20)*24&gt;Premissas!$B$5,"Duração acima do limite",IF(F20&gt;Premissas!$B$4,"Pessoas acima da capacidade",IF(AND(H20&lt;&gt;"Cancelada",COUNTIFS($C$5:$C$104,C20,$D$5:$D$104,"&lt;"&amp;E20,$E$5:$E$104,"&gt;"&amp;D20,$H$5:$H$104,"&lt;&gt;Cancelada")&gt;1),"Conferir sobreposição",IF(AND(H20&lt;&gt;"Cancelada",COUNTIFS($A$5:$A$104,A20,$B$5:$B$104,B20,$C$5:$C$104,C20,$H$5:$H$104,"&lt;&gt;Cancelada")&gt;Premissas!$B$9),"Limite da unidade no dia",""))))))),"Conferir dados"))</f>
        <v/>
      </c>
    </row>
    <row r="21" ht="31" customHeight="1">
      <c r="A21" s="13" t="n"/>
      <c r="B21" s="14" t="n"/>
      <c r="C21" s="30" t="n"/>
      <c r="D21" s="31" t="n"/>
      <c r="E21" s="31" t="n"/>
      <c r="F21" s="17" t="n"/>
      <c r="G21" s="13" t="n"/>
      <c r="H21" s="14" t="n"/>
      <c r="I21" s="13" t="n"/>
      <c r="J21" s="32">
        <f>IF(OR(C21="",D21="",E21=""),"",IFERROR((E21-D21)*24,""))</f>
        <v/>
      </c>
      <c r="K21" s="19">
        <f>IF(COUNTA(A21:I21)=0,"",IFERROR(IF(OR(A21="",B21="",C21="",D21="",E21="",F21="",G21="",H21=""),"Conferir campos obrigatórios",IF(E21&lt;=D21,"Conferir período",IF(OR(D21&lt;Premissas!$B$6,E21&gt;Premissas!$B$7),"Fora do horário",IF((E21-D21)*24&gt;Premissas!$B$5,"Duração acima do limite",IF(F21&gt;Premissas!$B$4,"Pessoas acima da capacidade",IF(AND(H21&lt;&gt;"Cancelada",COUNTIFS($C$5:$C$104,C21,$D$5:$D$104,"&lt;"&amp;E21,$E$5:$E$104,"&gt;"&amp;D21,$H$5:$H$104,"&lt;&gt;Cancelada")&gt;1),"Conferir sobreposição",IF(AND(H21&lt;&gt;"Cancelada",COUNTIFS($A$5:$A$104,A21,$B$5:$B$104,B21,$C$5:$C$104,C21,$H$5:$H$104,"&lt;&gt;Cancelada")&gt;Premissas!$B$9),"Limite da unidade no dia",""))))))),"Conferir dados"))</f>
        <v/>
      </c>
    </row>
    <row r="22" ht="31" customHeight="1">
      <c r="A22" s="13" t="n"/>
      <c r="B22" s="14" t="n"/>
      <c r="C22" s="30" t="n"/>
      <c r="D22" s="31" t="n"/>
      <c r="E22" s="31" t="n"/>
      <c r="F22" s="17" t="n"/>
      <c r="G22" s="13" t="n"/>
      <c r="H22" s="14" t="n"/>
      <c r="I22" s="13" t="n"/>
      <c r="J22" s="33">
        <f>IF(OR(C22="",D22="",E22=""),"",IFERROR((E22-D22)*24,""))</f>
        <v/>
      </c>
      <c r="K22" s="21">
        <f>IF(COUNTA(A22:I22)=0,"",IFERROR(IF(OR(A22="",B22="",C22="",D22="",E22="",F22="",G22="",H22=""),"Conferir campos obrigatórios",IF(E22&lt;=D22,"Conferir período",IF(OR(D22&lt;Premissas!$B$6,E22&gt;Premissas!$B$7),"Fora do horário",IF((E22-D22)*24&gt;Premissas!$B$5,"Duração acima do limite",IF(F22&gt;Premissas!$B$4,"Pessoas acima da capacidade",IF(AND(H22&lt;&gt;"Cancelada",COUNTIFS($C$5:$C$104,C22,$D$5:$D$104,"&lt;"&amp;E22,$E$5:$E$104,"&gt;"&amp;D22,$H$5:$H$104,"&lt;&gt;Cancelada")&gt;1),"Conferir sobreposição",IF(AND(H22&lt;&gt;"Cancelada",COUNTIFS($A$5:$A$104,A22,$B$5:$B$104,B22,$C$5:$C$104,C22,$H$5:$H$104,"&lt;&gt;Cancelada")&gt;Premissas!$B$9),"Limite da unidade no dia",""))))))),"Conferir dados"))</f>
        <v/>
      </c>
    </row>
    <row r="23" ht="31" customHeight="1">
      <c r="A23" s="13" t="n"/>
      <c r="B23" s="14" t="n"/>
      <c r="C23" s="30" t="n"/>
      <c r="D23" s="31" t="n"/>
      <c r="E23" s="31" t="n"/>
      <c r="F23" s="17" t="n"/>
      <c r="G23" s="13" t="n"/>
      <c r="H23" s="14" t="n"/>
      <c r="I23" s="13" t="n"/>
      <c r="J23" s="32">
        <f>IF(OR(C23="",D23="",E23=""),"",IFERROR((E23-D23)*24,""))</f>
        <v/>
      </c>
      <c r="K23" s="19">
        <f>IF(COUNTA(A23:I23)=0,"",IFERROR(IF(OR(A23="",B23="",C23="",D23="",E23="",F23="",G23="",H23=""),"Conferir campos obrigatórios",IF(E23&lt;=D23,"Conferir período",IF(OR(D23&lt;Premissas!$B$6,E23&gt;Premissas!$B$7),"Fora do horário",IF((E23-D23)*24&gt;Premissas!$B$5,"Duração acima do limite",IF(F23&gt;Premissas!$B$4,"Pessoas acima da capacidade",IF(AND(H23&lt;&gt;"Cancelada",COUNTIFS($C$5:$C$104,C23,$D$5:$D$104,"&lt;"&amp;E23,$E$5:$E$104,"&gt;"&amp;D23,$H$5:$H$104,"&lt;&gt;Cancelada")&gt;1),"Conferir sobreposição",IF(AND(H23&lt;&gt;"Cancelada",COUNTIFS($A$5:$A$104,A23,$B$5:$B$104,B23,$C$5:$C$104,C23,$H$5:$H$104,"&lt;&gt;Cancelada")&gt;Premissas!$B$9),"Limite da unidade no dia",""))))))),"Conferir dados"))</f>
        <v/>
      </c>
    </row>
    <row r="24" ht="31" customHeight="1">
      <c r="A24" s="13" t="n"/>
      <c r="B24" s="14" t="n"/>
      <c r="C24" s="30" t="n"/>
      <c r="D24" s="31" t="n"/>
      <c r="E24" s="31" t="n"/>
      <c r="F24" s="17" t="n"/>
      <c r="G24" s="13" t="n"/>
      <c r="H24" s="14" t="n"/>
      <c r="I24" s="13" t="n"/>
      <c r="J24" s="33">
        <f>IF(OR(C24="",D24="",E24=""),"",IFERROR((E24-D24)*24,""))</f>
        <v/>
      </c>
      <c r="K24" s="21">
        <f>IF(COUNTA(A24:I24)=0,"",IFERROR(IF(OR(A24="",B24="",C24="",D24="",E24="",F24="",G24="",H24=""),"Conferir campos obrigatórios",IF(E24&lt;=D24,"Conferir período",IF(OR(D24&lt;Premissas!$B$6,E24&gt;Premissas!$B$7),"Fora do horário",IF((E24-D24)*24&gt;Premissas!$B$5,"Duração acima do limite",IF(F24&gt;Premissas!$B$4,"Pessoas acima da capacidade",IF(AND(H24&lt;&gt;"Cancelada",COUNTIFS($C$5:$C$104,C24,$D$5:$D$104,"&lt;"&amp;E24,$E$5:$E$104,"&gt;"&amp;D24,$H$5:$H$104,"&lt;&gt;Cancelada")&gt;1),"Conferir sobreposição",IF(AND(H24&lt;&gt;"Cancelada",COUNTIFS($A$5:$A$104,A24,$B$5:$B$104,B24,$C$5:$C$104,C24,$H$5:$H$104,"&lt;&gt;Cancelada")&gt;Premissas!$B$9),"Limite da unidade no dia",""))))))),"Conferir dados"))</f>
        <v/>
      </c>
    </row>
    <row r="25" ht="31" customHeight="1">
      <c r="A25" s="13" t="n"/>
      <c r="B25" s="14" t="n"/>
      <c r="C25" s="30" t="n"/>
      <c r="D25" s="31" t="n"/>
      <c r="E25" s="31" t="n"/>
      <c r="F25" s="17" t="n"/>
      <c r="G25" s="13" t="n"/>
      <c r="H25" s="14" t="n"/>
      <c r="I25" s="13" t="n"/>
      <c r="J25" s="32">
        <f>IF(OR(C25="",D25="",E25=""),"",IFERROR((E25-D25)*24,""))</f>
        <v/>
      </c>
      <c r="K25" s="19">
        <f>IF(COUNTA(A25:I25)=0,"",IFERROR(IF(OR(A25="",B25="",C25="",D25="",E25="",F25="",G25="",H25=""),"Conferir campos obrigatórios",IF(E25&lt;=D25,"Conferir período",IF(OR(D25&lt;Premissas!$B$6,E25&gt;Premissas!$B$7),"Fora do horário",IF((E25-D25)*24&gt;Premissas!$B$5,"Duração acima do limite",IF(F25&gt;Premissas!$B$4,"Pessoas acima da capacidade",IF(AND(H25&lt;&gt;"Cancelada",COUNTIFS($C$5:$C$104,C25,$D$5:$D$104,"&lt;"&amp;E25,$E$5:$E$104,"&gt;"&amp;D25,$H$5:$H$104,"&lt;&gt;Cancelada")&gt;1),"Conferir sobreposição",IF(AND(H25&lt;&gt;"Cancelada",COUNTIFS($A$5:$A$104,A25,$B$5:$B$104,B25,$C$5:$C$104,C25,$H$5:$H$104,"&lt;&gt;Cancelada")&gt;Premissas!$B$9),"Limite da unidade no dia",""))))))),"Conferir dados"))</f>
        <v/>
      </c>
    </row>
    <row r="26" ht="31" customHeight="1">
      <c r="A26" s="13" t="n"/>
      <c r="B26" s="14" t="n"/>
      <c r="C26" s="30" t="n"/>
      <c r="D26" s="31" t="n"/>
      <c r="E26" s="31" t="n"/>
      <c r="F26" s="17" t="n"/>
      <c r="G26" s="13" t="n"/>
      <c r="H26" s="14" t="n"/>
      <c r="I26" s="13" t="n"/>
      <c r="J26" s="33">
        <f>IF(OR(C26="",D26="",E26=""),"",IFERROR((E26-D26)*24,""))</f>
        <v/>
      </c>
      <c r="K26" s="21">
        <f>IF(COUNTA(A26:I26)=0,"",IFERROR(IF(OR(A26="",B26="",C26="",D26="",E26="",F26="",G26="",H26=""),"Conferir campos obrigatórios",IF(E26&lt;=D26,"Conferir período",IF(OR(D26&lt;Premissas!$B$6,E26&gt;Premissas!$B$7),"Fora do horário",IF((E26-D26)*24&gt;Premissas!$B$5,"Duração acima do limite",IF(F26&gt;Premissas!$B$4,"Pessoas acima da capacidade",IF(AND(H26&lt;&gt;"Cancelada",COUNTIFS($C$5:$C$104,C26,$D$5:$D$104,"&lt;"&amp;E26,$E$5:$E$104,"&gt;"&amp;D26,$H$5:$H$104,"&lt;&gt;Cancelada")&gt;1),"Conferir sobreposição",IF(AND(H26&lt;&gt;"Cancelada",COUNTIFS($A$5:$A$104,A26,$B$5:$B$104,B26,$C$5:$C$104,C26,$H$5:$H$104,"&lt;&gt;Cancelada")&gt;Premissas!$B$9),"Limite da unidade no dia",""))))))),"Conferir dados"))</f>
        <v/>
      </c>
    </row>
    <row r="27" ht="31" customHeight="1">
      <c r="A27" s="13" t="n"/>
      <c r="B27" s="14" t="n"/>
      <c r="C27" s="30" t="n"/>
      <c r="D27" s="31" t="n"/>
      <c r="E27" s="31" t="n"/>
      <c r="F27" s="17" t="n"/>
      <c r="G27" s="13" t="n"/>
      <c r="H27" s="14" t="n"/>
      <c r="I27" s="13" t="n"/>
      <c r="J27" s="32">
        <f>IF(OR(C27="",D27="",E27=""),"",IFERROR((E27-D27)*24,""))</f>
        <v/>
      </c>
      <c r="K27" s="19">
        <f>IF(COUNTA(A27:I27)=0,"",IFERROR(IF(OR(A27="",B27="",C27="",D27="",E27="",F27="",G27="",H27=""),"Conferir campos obrigatórios",IF(E27&lt;=D27,"Conferir período",IF(OR(D27&lt;Premissas!$B$6,E27&gt;Premissas!$B$7),"Fora do horário",IF((E27-D27)*24&gt;Premissas!$B$5,"Duração acima do limite",IF(F27&gt;Premissas!$B$4,"Pessoas acima da capacidade",IF(AND(H27&lt;&gt;"Cancelada",COUNTIFS($C$5:$C$104,C27,$D$5:$D$104,"&lt;"&amp;E27,$E$5:$E$104,"&gt;"&amp;D27,$H$5:$H$104,"&lt;&gt;Cancelada")&gt;1),"Conferir sobreposição",IF(AND(H27&lt;&gt;"Cancelada",COUNTIFS($A$5:$A$104,A27,$B$5:$B$104,B27,$C$5:$C$104,C27,$H$5:$H$104,"&lt;&gt;Cancelada")&gt;Premissas!$B$9),"Limite da unidade no dia",""))))))),"Conferir dados"))</f>
        <v/>
      </c>
    </row>
    <row r="28" ht="31" customHeight="1">
      <c r="A28" s="13" t="n"/>
      <c r="B28" s="14" t="n"/>
      <c r="C28" s="30" t="n"/>
      <c r="D28" s="31" t="n"/>
      <c r="E28" s="31" t="n"/>
      <c r="F28" s="17" t="n"/>
      <c r="G28" s="13" t="n"/>
      <c r="H28" s="14" t="n"/>
      <c r="I28" s="13" t="n"/>
      <c r="J28" s="33">
        <f>IF(OR(C28="",D28="",E28=""),"",IFERROR((E28-D28)*24,""))</f>
        <v/>
      </c>
      <c r="K28" s="21">
        <f>IF(COUNTA(A28:I28)=0,"",IFERROR(IF(OR(A28="",B28="",C28="",D28="",E28="",F28="",G28="",H28=""),"Conferir campos obrigatórios",IF(E28&lt;=D28,"Conferir período",IF(OR(D28&lt;Premissas!$B$6,E28&gt;Premissas!$B$7),"Fora do horário",IF((E28-D28)*24&gt;Premissas!$B$5,"Duração acima do limite",IF(F28&gt;Premissas!$B$4,"Pessoas acima da capacidade",IF(AND(H28&lt;&gt;"Cancelada",COUNTIFS($C$5:$C$104,C28,$D$5:$D$104,"&lt;"&amp;E28,$E$5:$E$104,"&gt;"&amp;D28,$H$5:$H$104,"&lt;&gt;Cancelada")&gt;1),"Conferir sobreposição",IF(AND(H28&lt;&gt;"Cancelada",COUNTIFS($A$5:$A$104,A28,$B$5:$B$104,B28,$C$5:$C$104,C28,$H$5:$H$104,"&lt;&gt;Cancelada")&gt;Premissas!$B$9),"Limite da unidade no dia",""))))))),"Conferir dados"))</f>
        <v/>
      </c>
    </row>
    <row r="29" ht="31" customHeight="1">
      <c r="A29" s="13" t="n"/>
      <c r="B29" s="14" t="n"/>
      <c r="C29" s="30" t="n"/>
      <c r="D29" s="31" t="n"/>
      <c r="E29" s="31" t="n"/>
      <c r="F29" s="17" t="n"/>
      <c r="G29" s="13" t="n"/>
      <c r="H29" s="14" t="n"/>
      <c r="I29" s="13" t="n"/>
      <c r="J29" s="32">
        <f>IF(OR(C29="",D29="",E29=""),"",IFERROR((E29-D29)*24,""))</f>
        <v/>
      </c>
      <c r="K29" s="19">
        <f>IF(COUNTA(A29:I29)=0,"",IFERROR(IF(OR(A29="",B29="",C29="",D29="",E29="",F29="",G29="",H29=""),"Conferir campos obrigatórios",IF(E29&lt;=D29,"Conferir período",IF(OR(D29&lt;Premissas!$B$6,E29&gt;Premissas!$B$7),"Fora do horário",IF((E29-D29)*24&gt;Premissas!$B$5,"Duração acima do limite",IF(F29&gt;Premissas!$B$4,"Pessoas acima da capacidade",IF(AND(H29&lt;&gt;"Cancelada",COUNTIFS($C$5:$C$104,C29,$D$5:$D$104,"&lt;"&amp;E29,$E$5:$E$104,"&gt;"&amp;D29,$H$5:$H$104,"&lt;&gt;Cancelada")&gt;1),"Conferir sobreposição",IF(AND(H29&lt;&gt;"Cancelada",COUNTIFS($A$5:$A$104,A29,$B$5:$B$104,B29,$C$5:$C$104,C29,$H$5:$H$104,"&lt;&gt;Cancelada")&gt;Premissas!$B$9),"Limite da unidade no dia",""))))))),"Conferir dados"))</f>
        <v/>
      </c>
    </row>
    <row r="30" ht="31" customHeight="1">
      <c r="A30" s="13" t="n"/>
      <c r="B30" s="14" t="n"/>
      <c r="C30" s="30" t="n"/>
      <c r="D30" s="31" t="n"/>
      <c r="E30" s="31" t="n"/>
      <c r="F30" s="17" t="n"/>
      <c r="G30" s="13" t="n"/>
      <c r="H30" s="14" t="n"/>
      <c r="I30" s="13" t="n"/>
      <c r="J30" s="33">
        <f>IF(OR(C30="",D30="",E30=""),"",IFERROR((E30-D30)*24,""))</f>
        <v/>
      </c>
      <c r="K30" s="21">
        <f>IF(COUNTA(A30:I30)=0,"",IFERROR(IF(OR(A30="",B30="",C30="",D30="",E30="",F30="",G30="",H30=""),"Conferir campos obrigatórios",IF(E30&lt;=D30,"Conferir período",IF(OR(D30&lt;Premissas!$B$6,E30&gt;Premissas!$B$7),"Fora do horário",IF((E30-D30)*24&gt;Premissas!$B$5,"Duração acima do limite",IF(F30&gt;Premissas!$B$4,"Pessoas acima da capacidade",IF(AND(H30&lt;&gt;"Cancelada",COUNTIFS($C$5:$C$104,C30,$D$5:$D$104,"&lt;"&amp;E30,$E$5:$E$104,"&gt;"&amp;D30,$H$5:$H$104,"&lt;&gt;Cancelada")&gt;1),"Conferir sobreposição",IF(AND(H30&lt;&gt;"Cancelada",COUNTIFS($A$5:$A$104,A30,$B$5:$B$104,B30,$C$5:$C$104,C30,$H$5:$H$104,"&lt;&gt;Cancelada")&gt;Premissas!$B$9),"Limite da unidade no dia",""))))))),"Conferir dados"))</f>
        <v/>
      </c>
    </row>
    <row r="31" ht="31" customHeight="1">
      <c r="A31" s="13" t="n"/>
      <c r="B31" s="14" t="n"/>
      <c r="C31" s="30" t="n"/>
      <c r="D31" s="31" t="n"/>
      <c r="E31" s="31" t="n"/>
      <c r="F31" s="17" t="n"/>
      <c r="G31" s="13" t="n"/>
      <c r="H31" s="14" t="n"/>
      <c r="I31" s="13" t="n"/>
      <c r="J31" s="32">
        <f>IF(OR(C31="",D31="",E31=""),"",IFERROR((E31-D31)*24,""))</f>
        <v/>
      </c>
      <c r="K31" s="19">
        <f>IF(COUNTA(A31:I31)=0,"",IFERROR(IF(OR(A31="",B31="",C31="",D31="",E31="",F31="",G31="",H31=""),"Conferir campos obrigatórios",IF(E31&lt;=D31,"Conferir período",IF(OR(D31&lt;Premissas!$B$6,E31&gt;Premissas!$B$7),"Fora do horário",IF((E31-D31)*24&gt;Premissas!$B$5,"Duração acima do limite",IF(F31&gt;Premissas!$B$4,"Pessoas acima da capacidade",IF(AND(H31&lt;&gt;"Cancelada",COUNTIFS($C$5:$C$104,C31,$D$5:$D$104,"&lt;"&amp;E31,$E$5:$E$104,"&gt;"&amp;D31,$H$5:$H$104,"&lt;&gt;Cancelada")&gt;1),"Conferir sobreposição",IF(AND(H31&lt;&gt;"Cancelada",COUNTIFS($A$5:$A$104,A31,$B$5:$B$104,B31,$C$5:$C$104,C31,$H$5:$H$104,"&lt;&gt;Cancelada")&gt;Premissas!$B$9),"Limite da unidade no dia",""))))))),"Conferir dados"))</f>
        <v/>
      </c>
    </row>
    <row r="32" ht="31" customHeight="1">
      <c r="A32" s="13" t="n"/>
      <c r="B32" s="14" t="n"/>
      <c r="C32" s="30" t="n"/>
      <c r="D32" s="31" t="n"/>
      <c r="E32" s="31" t="n"/>
      <c r="F32" s="17" t="n"/>
      <c r="G32" s="13" t="n"/>
      <c r="H32" s="14" t="n"/>
      <c r="I32" s="13" t="n"/>
      <c r="J32" s="33">
        <f>IF(OR(C32="",D32="",E32=""),"",IFERROR((E32-D32)*24,""))</f>
        <v/>
      </c>
      <c r="K32" s="21">
        <f>IF(COUNTA(A32:I32)=0,"",IFERROR(IF(OR(A32="",B32="",C32="",D32="",E32="",F32="",G32="",H32=""),"Conferir campos obrigatórios",IF(E32&lt;=D32,"Conferir período",IF(OR(D32&lt;Premissas!$B$6,E32&gt;Premissas!$B$7),"Fora do horário",IF((E32-D32)*24&gt;Premissas!$B$5,"Duração acima do limite",IF(F32&gt;Premissas!$B$4,"Pessoas acima da capacidade",IF(AND(H32&lt;&gt;"Cancelada",COUNTIFS($C$5:$C$104,C32,$D$5:$D$104,"&lt;"&amp;E32,$E$5:$E$104,"&gt;"&amp;D32,$H$5:$H$104,"&lt;&gt;Cancelada")&gt;1),"Conferir sobreposição",IF(AND(H32&lt;&gt;"Cancelada",COUNTIFS($A$5:$A$104,A32,$B$5:$B$104,B32,$C$5:$C$104,C32,$H$5:$H$104,"&lt;&gt;Cancelada")&gt;Premissas!$B$9),"Limite da unidade no dia",""))))))),"Conferir dados"))</f>
        <v/>
      </c>
    </row>
    <row r="33" ht="31" customHeight="1">
      <c r="A33" s="13" t="n"/>
      <c r="B33" s="14" t="n"/>
      <c r="C33" s="30" t="n"/>
      <c r="D33" s="31" t="n"/>
      <c r="E33" s="31" t="n"/>
      <c r="F33" s="17" t="n"/>
      <c r="G33" s="13" t="n"/>
      <c r="H33" s="14" t="n"/>
      <c r="I33" s="13" t="n"/>
      <c r="J33" s="32">
        <f>IF(OR(C33="",D33="",E33=""),"",IFERROR((E33-D33)*24,""))</f>
        <v/>
      </c>
      <c r="K33" s="19">
        <f>IF(COUNTA(A33:I33)=0,"",IFERROR(IF(OR(A33="",B33="",C33="",D33="",E33="",F33="",G33="",H33=""),"Conferir campos obrigatórios",IF(E33&lt;=D33,"Conferir período",IF(OR(D33&lt;Premissas!$B$6,E33&gt;Premissas!$B$7),"Fora do horário",IF((E33-D33)*24&gt;Premissas!$B$5,"Duração acima do limite",IF(F33&gt;Premissas!$B$4,"Pessoas acima da capacidade",IF(AND(H33&lt;&gt;"Cancelada",COUNTIFS($C$5:$C$104,C33,$D$5:$D$104,"&lt;"&amp;E33,$E$5:$E$104,"&gt;"&amp;D33,$H$5:$H$104,"&lt;&gt;Cancelada")&gt;1),"Conferir sobreposição",IF(AND(H33&lt;&gt;"Cancelada",COUNTIFS($A$5:$A$104,A33,$B$5:$B$104,B33,$C$5:$C$104,C33,$H$5:$H$104,"&lt;&gt;Cancelada")&gt;Premissas!$B$9),"Limite da unidade no dia",""))))))),"Conferir dados"))</f>
        <v/>
      </c>
    </row>
    <row r="34" ht="31" customHeight="1">
      <c r="A34" s="13" t="n"/>
      <c r="B34" s="14" t="n"/>
      <c r="C34" s="30" t="n"/>
      <c r="D34" s="31" t="n"/>
      <c r="E34" s="31" t="n"/>
      <c r="F34" s="17" t="n"/>
      <c r="G34" s="13" t="n"/>
      <c r="H34" s="14" t="n"/>
      <c r="I34" s="13" t="n"/>
      <c r="J34" s="33">
        <f>IF(OR(C34="",D34="",E34=""),"",IFERROR((E34-D34)*24,""))</f>
        <v/>
      </c>
      <c r="K34" s="21">
        <f>IF(COUNTA(A34:I34)=0,"",IFERROR(IF(OR(A34="",B34="",C34="",D34="",E34="",F34="",G34="",H34=""),"Conferir campos obrigatórios",IF(E34&lt;=D34,"Conferir período",IF(OR(D34&lt;Premissas!$B$6,E34&gt;Premissas!$B$7),"Fora do horário",IF((E34-D34)*24&gt;Premissas!$B$5,"Duração acima do limite",IF(F34&gt;Premissas!$B$4,"Pessoas acima da capacidade",IF(AND(H34&lt;&gt;"Cancelada",COUNTIFS($C$5:$C$104,C34,$D$5:$D$104,"&lt;"&amp;E34,$E$5:$E$104,"&gt;"&amp;D34,$H$5:$H$104,"&lt;&gt;Cancelada")&gt;1),"Conferir sobreposição",IF(AND(H34&lt;&gt;"Cancelada",COUNTIFS($A$5:$A$104,A34,$B$5:$B$104,B34,$C$5:$C$104,C34,$H$5:$H$104,"&lt;&gt;Cancelada")&gt;Premissas!$B$9),"Limite da unidade no dia",""))))))),"Conferir dados"))</f>
        <v/>
      </c>
    </row>
    <row r="35" ht="31" customHeight="1">
      <c r="A35" s="13" t="n"/>
      <c r="B35" s="14" t="n"/>
      <c r="C35" s="30" t="n"/>
      <c r="D35" s="31" t="n"/>
      <c r="E35" s="31" t="n"/>
      <c r="F35" s="17" t="n"/>
      <c r="G35" s="13" t="n"/>
      <c r="H35" s="14" t="n"/>
      <c r="I35" s="13" t="n"/>
      <c r="J35" s="32">
        <f>IF(OR(C35="",D35="",E35=""),"",IFERROR((E35-D35)*24,""))</f>
        <v/>
      </c>
      <c r="K35" s="19">
        <f>IF(COUNTA(A35:I35)=0,"",IFERROR(IF(OR(A35="",B35="",C35="",D35="",E35="",F35="",G35="",H35=""),"Conferir campos obrigatórios",IF(E35&lt;=D35,"Conferir período",IF(OR(D35&lt;Premissas!$B$6,E35&gt;Premissas!$B$7),"Fora do horário",IF((E35-D35)*24&gt;Premissas!$B$5,"Duração acima do limite",IF(F35&gt;Premissas!$B$4,"Pessoas acima da capacidade",IF(AND(H35&lt;&gt;"Cancelada",COUNTIFS($C$5:$C$104,C35,$D$5:$D$104,"&lt;"&amp;E35,$E$5:$E$104,"&gt;"&amp;D35,$H$5:$H$104,"&lt;&gt;Cancelada")&gt;1),"Conferir sobreposição",IF(AND(H35&lt;&gt;"Cancelada",COUNTIFS($A$5:$A$104,A35,$B$5:$B$104,B35,$C$5:$C$104,C35,$H$5:$H$104,"&lt;&gt;Cancelada")&gt;Premissas!$B$9),"Limite da unidade no dia",""))))))),"Conferir dados"))</f>
        <v/>
      </c>
    </row>
    <row r="36" ht="31" customHeight="1">
      <c r="A36" s="13" t="n"/>
      <c r="B36" s="14" t="n"/>
      <c r="C36" s="30" t="n"/>
      <c r="D36" s="31" t="n"/>
      <c r="E36" s="31" t="n"/>
      <c r="F36" s="17" t="n"/>
      <c r="G36" s="13" t="n"/>
      <c r="H36" s="14" t="n"/>
      <c r="I36" s="13" t="n"/>
      <c r="J36" s="33">
        <f>IF(OR(C36="",D36="",E36=""),"",IFERROR((E36-D36)*24,""))</f>
        <v/>
      </c>
      <c r="K36" s="21">
        <f>IF(COUNTA(A36:I36)=0,"",IFERROR(IF(OR(A36="",B36="",C36="",D36="",E36="",F36="",G36="",H36=""),"Conferir campos obrigatórios",IF(E36&lt;=D36,"Conferir período",IF(OR(D36&lt;Premissas!$B$6,E36&gt;Premissas!$B$7),"Fora do horário",IF((E36-D36)*24&gt;Premissas!$B$5,"Duração acima do limite",IF(F36&gt;Premissas!$B$4,"Pessoas acima da capacidade",IF(AND(H36&lt;&gt;"Cancelada",COUNTIFS($C$5:$C$104,C36,$D$5:$D$104,"&lt;"&amp;E36,$E$5:$E$104,"&gt;"&amp;D36,$H$5:$H$104,"&lt;&gt;Cancelada")&gt;1),"Conferir sobreposição",IF(AND(H36&lt;&gt;"Cancelada",COUNTIFS($A$5:$A$104,A36,$B$5:$B$104,B36,$C$5:$C$104,C36,$H$5:$H$104,"&lt;&gt;Cancelada")&gt;Premissas!$B$9),"Limite da unidade no dia",""))))))),"Conferir dados"))</f>
        <v/>
      </c>
    </row>
    <row r="37" ht="31" customHeight="1">
      <c r="A37" s="13" t="n"/>
      <c r="B37" s="14" t="n"/>
      <c r="C37" s="30" t="n"/>
      <c r="D37" s="31" t="n"/>
      <c r="E37" s="31" t="n"/>
      <c r="F37" s="17" t="n"/>
      <c r="G37" s="13" t="n"/>
      <c r="H37" s="14" t="n"/>
      <c r="I37" s="13" t="n"/>
      <c r="J37" s="32">
        <f>IF(OR(C37="",D37="",E37=""),"",IFERROR((E37-D37)*24,""))</f>
        <v/>
      </c>
      <c r="K37" s="19">
        <f>IF(COUNTA(A37:I37)=0,"",IFERROR(IF(OR(A37="",B37="",C37="",D37="",E37="",F37="",G37="",H37=""),"Conferir campos obrigatórios",IF(E37&lt;=D37,"Conferir período",IF(OR(D37&lt;Premissas!$B$6,E37&gt;Premissas!$B$7),"Fora do horário",IF((E37-D37)*24&gt;Premissas!$B$5,"Duração acima do limite",IF(F37&gt;Premissas!$B$4,"Pessoas acima da capacidade",IF(AND(H37&lt;&gt;"Cancelada",COUNTIFS($C$5:$C$104,C37,$D$5:$D$104,"&lt;"&amp;E37,$E$5:$E$104,"&gt;"&amp;D37,$H$5:$H$104,"&lt;&gt;Cancelada")&gt;1),"Conferir sobreposição",IF(AND(H37&lt;&gt;"Cancelada",COUNTIFS($A$5:$A$104,A37,$B$5:$B$104,B37,$C$5:$C$104,C37,$H$5:$H$104,"&lt;&gt;Cancelada")&gt;Premissas!$B$9),"Limite da unidade no dia",""))))))),"Conferir dados"))</f>
        <v/>
      </c>
    </row>
    <row r="38" ht="31" customHeight="1">
      <c r="A38" s="13" t="n"/>
      <c r="B38" s="14" t="n"/>
      <c r="C38" s="30" t="n"/>
      <c r="D38" s="31" t="n"/>
      <c r="E38" s="31" t="n"/>
      <c r="F38" s="17" t="n"/>
      <c r="G38" s="13" t="n"/>
      <c r="H38" s="14" t="n"/>
      <c r="I38" s="13" t="n"/>
      <c r="J38" s="33">
        <f>IF(OR(C38="",D38="",E38=""),"",IFERROR((E38-D38)*24,""))</f>
        <v/>
      </c>
      <c r="K38" s="21">
        <f>IF(COUNTA(A38:I38)=0,"",IFERROR(IF(OR(A38="",B38="",C38="",D38="",E38="",F38="",G38="",H38=""),"Conferir campos obrigatórios",IF(E38&lt;=D38,"Conferir período",IF(OR(D38&lt;Premissas!$B$6,E38&gt;Premissas!$B$7),"Fora do horário",IF((E38-D38)*24&gt;Premissas!$B$5,"Duração acima do limite",IF(F38&gt;Premissas!$B$4,"Pessoas acima da capacidade",IF(AND(H38&lt;&gt;"Cancelada",COUNTIFS($C$5:$C$104,C38,$D$5:$D$104,"&lt;"&amp;E38,$E$5:$E$104,"&gt;"&amp;D38,$H$5:$H$104,"&lt;&gt;Cancelada")&gt;1),"Conferir sobreposição",IF(AND(H38&lt;&gt;"Cancelada",COUNTIFS($A$5:$A$104,A38,$B$5:$B$104,B38,$C$5:$C$104,C38,$H$5:$H$104,"&lt;&gt;Cancelada")&gt;Premissas!$B$9),"Limite da unidade no dia",""))))))),"Conferir dados"))</f>
        <v/>
      </c>
    </row>
    <row r="39" ht="31" customHeight="1">
      <c r="A39" s="13" t="n"/>
      <c r="B39" s="14" t="n"/>
      <c r="C39" s="30" t="n"/>
      <c r="D39" s="31" t="n"/>
      <c r="E39" s="31" t="n"/>
      <c r="F39" s="17" t="n"/>
      <c r="G39" s="13" t="n"/>
      <c r="H39" s="14" t="n"/>
      <c r="I39" s="13" t="n"/>
      <c r="J39" s="32">
        <f>IF(OR(C39="",D39="",E39=""),"",IFERROR((E39-D39)*24,""))</f>
        <v/>
      </c>
      <c r="K39" s="19">
        <f>IF(COUNTA(A39:I39)=0,"",IFERROR(IF(OR(A39="",B39="",C39="",D39="",E39="",F39="",G39="",H39=""),"Conferir campos obrigatórios",IF(E39&lt;=D39,"Conferir período",IF(OR(D39&lt;Premissas!$B$6,E39&gt;Premissas!$B$7),"Fora do horário",IF((E39-D39)*24&gt;Premissas!$B$5,"Duração acima do limite",IF(F39&gt;Premissas!$B$4,"Pessoas acima da capacidade",IF(AND(H39&lt;&gt;"Cancelada",COUNTIFS($C$5:$C$104,C39,$D$5:$D$104,"&lt;"&amp;E39,$E$5:$E$104,"&gt;"&amp;D39,$H$5:$H$104,"&lt;&gt;Cancelada")&gt;1),"Conferir sobreposição",IF(AND(H39&lt;&gt;"Cancelada",COUNTIFS($A$5:$A$104,A39,$B$5:$B$104,B39,$C$5:$C$104,C39,$H$5:$H$104,"&lt;&gt;Cancelada")&gt;Premissas!$B$9),"Limite da unidade no dia",""))))))),"Conferir dados"))</f>
        <v/>
      </c>
    </row>
    <row r="40" ht="31" customHeight="1">
      <c r="A40" s="13" t="n"/>
      <c r="B40" s="14" t="n"/>
      <c r="C40" s="30" t="n"/>
      <c r="D40" s="31" t="n"/>
      <c r="E40" s="31" t="n"/>
      <c r="F40" s="17" t="n"/>
      <c r="G40" s="13" t="n"/>
      <c r="H40" s="14" t="n"/>
      <c r="I40" s="13" t="n"/>
      <c r="J40" s="33">
        <f>IF(OR(C40="",D40="",E40=""),"",IFERROR((E40-D40)*24,""))</f>
        <v/>
      </c>
      <c r="K40" s="21">
        <f>IF(COUNTA(A40:I40)=0,"",IFERROR(IF(OR(A40="",B40="",C40="",D40="",E40="",F40="",G40="",H40=""),"Conferir campos obrigatórios",IF(E40&lt;=D40,"Conferir período",IF(OR(D40&lt;Premissas!$B$6,E40&gt;Premissas!$B$7),"Fora do horário",IF((E40-D40)*24&gt;Premissas!$B$5,"Duração acima do limite",IF(F40&gt;Premissas!$B$4,"Pessoas acima da capacidade",IF(AND(H40&lt;&gt;"Cancelada",COUNTIFS($C$5:$C$104,C40,$D$5:$D$104,"&lt;"&amp;E40,$E$5:$E$104,"&gt;"&amp;D40,$H$5:$H$104,"&lt;&gt;Cancelada")&gt;1),"Conferir sobreposição",IF(AND(H40&lt;&gt;"Cancelada",COUNTIFS($A$5:$A$104,A40,$B$5:$B$104,B40,$C$5:$C$104,C40,$H$5:$H$104,"&lt;&gt;Cancelada")&gt;Premissas!$B$9),"Limite da unidade no dia",""))))))),"Conferir dados"))</f>
        <v/>
      </c>
    </row>
    <row r="41" ht="31" customHeight="1">
      <c r="A41" s="13" t="n"/>
      <c r="B41" s="14" t="n"/>
      <c r="C41" s="30" t="n"/>
      <c r="D41" s="31" t="n"/>
      <c r="E41" s="31" t="n"/>
      <c r="F41" s="17" t="n"/>
      <c r="G41" s="13" t="n"/>
      <c r="H41" s="14" t="n"/>
      <c r="I41" s="13" t="n"/>
      <c r="J41" s="32">
        <f>IF(OR(C41="",D41="",E41=""),"",IFERROR((E41-D41)*24,""))</f>
        <v/>
      </c>
      <c r="K41" s="19">
        <f>IF(COUNTA(A41:I41)=0,"",IFERROR(IF(OR(A41="",B41="",C41="",D41="",E41="",F41="",G41="",H41=""),"Conferir campos obrigatórios",IF(E41&lt;=D41,"Conferir período",IF(OR(D41&lt;Premissas!$B$6,E41&gt;Premissas!$B$7),"Fora do horário",IF((E41-D41)*24&gt;Premissas!$B$5,"Duração acima do limite",IF(F41&gt;Premissas!$B$4,"Pessoas acima da capacidade",IF(AND(H41&lt;&gt;"Cancelada",COUNTIFS($C$5:$C$104,C41,$D$5:$D$104,"&lt;"&amp;E41,$E$5:$E$104,"&gt;"&amp;D41,$H$5:$H$104,"&lt;&gt;Cancelada")&gt;1),"Conferir sobreposição",IF(AND(H41&lt;&gt;"Cancelada",COUNTIFS($A$5:$A$104,A41,$B$5:$B$104,B41,$C$5:$C$104,C41,$H$5:$H$104,"&lt;&gt;Cancelada")&gt;Premissas!$B$9),"Limite da unidade no dia",""))))))),"Conferir dados"))</f>
        <v/>
      </c>
    </row>
    <row r="42" ht="31" customHeight="1">
      <c r="A42" s="13" t="n"/>
      <c r="B42" s="14" t="n"/>
      <c r="C42" s="30" t="n"/>
      <c r="D42" s="31" t="n"/>
      <c r="E42" s="31" t="n"/>
      <c r="F42" s="17" t="n"/>
      <c r="G42" s="13" t="n"/>
      <c r="H42" s="14" t="n"/>
      <c r="I42" s="13" t="n"/>
      <c r="J42" s="33">
        <f>IF(OR(C42="",D42="",E42=""),"",IFERROR((E42-D42)*24,""))</f>
        <v/>
      </c>
      <c r="K42" s="21">
        <f>IF(COUNTA(A42:I42)=0,"",IFERROR(IF(OR(A42="",B42="",C42="",D42="",E42="",F42="",G42="",H42=""),"Conferir campos obrigatórios",IF(E42&lt;=D42,"Conferir período",IF(OR(D42&lt;Premissas!$B$6,E42&gt;Premissas!$B$7),"Fora do horário",IF((E42-D42)*24&gt;Premissas!$B$5,"Duração acima do limite",IF(F42&gt;Premissas!$B$4,"Pessoas acima da capacidade",IF(AND(H42&lt;&gt;"Cancelada",COUNTIFS($C$5:$C$104,C42,$D$5:$D$104,"&lt;"&amp;E42,$E$5:$E$104,"&gt;"&amp;D42,$H$5:$H$104,"&lt;&gt;Cancelada")&gt;1),"Conferir sobreposição",IF(AND(H42&lt;&gt;"Cancelada",COUNTIFS($A$5:$A$104,A42,$B$5:$B$104,B42,$C$5:$C$104,C42,$H$5:$H$104,"&lt;&gt;Cancelada")&gt;Premissas!$B$9),"Limite da unidade no dia",""))))))),"Conferir dados"))</f>
        <v/>
      </c>
    </row>
    <row r="43" ht="31" customHeight="1">
      <c r="A43" s="13" t="n"/>
      <c r="B43" s="14" t="n"/>
      <c r="C43" s="30" t="n"/>
      <c r="D43" s="31" t="n"/>
      <c r="E43" s="31" t="n"/>
      <c r="F43" s="17" t="n"/>
      <c r="G43" s="13" t="n"/>
      <c r="H43" s="14" t="n"/>
      <c r="I43" s="13" t="n"/>
      <c r="J43" s="32">
        <f>IF(OR(C43="",D43="",E43=""),"",IFERROR((E43-D43)*24,""))</f>
        <v/>
      </c>
      <c r="K43" s="19">
        <f>IF(COUNTA(A43:I43)=0,"",IFERROR(IF(OR(A43="",B43="",C43="",D43="",E43="",F43="",G43="",H43=""),"Conferir campos obrigatórios",IF(E43&lt;=D43,"Conferir período",IF(OR(D43&lt;Premissas!$B$6,E43&gt;Premissas!$B$7),"Fora do horário",IF((E43-D43)*24&gt;Premissas!$B$5,"Duração acima do limite",IF(F43&gt;Premissas!$B$4,"Pessoas acima da capacidade",IF(AND(H43&lt;&gt;"Cancelada",COUNTIFS($C$5:$C$104,C43,$D$5:$D$104,"&lt;"&amp;E43,$E$5:$E$104,"&gt;"&amp;D43,$H$5:$H$104,"&lt;&gt;Cancelada")&gt;1),"Conferir sobreposição",IF(AND(H43&lt;&gt;"Cancelada",COUNTIFS($A$5:$A$104,A43,$B$5:$B$104,B43,$C$5:$C$104,C43,$H$5:$H$104,"&lt;&gt;Cancelada")&gt;Premissas!$B$9),"Limite da unidade no dia",""))))))),"Conferir dados"))</f>
        <v/>
      </c>
    </row>
    <row r="44" ht="31" customHeight="1">
      <c r="A44" s="13" t="n"/>
      <c r="B44" s="14" t="n"/>
      <c r="C44" s="30" t="n"/>
      <c r="D44" s="31" t="n"/>
      <c r="E44" s="31" t="n"/>
      <c r="F44" s="17" t="n"/>
      <c r="G44" s="13" t="n"/>
      <c r="H44" s="14" t="n"/>
      <c r="I44" s="13" t="n"/>
      <c r="J44" s="33">
        <f>IF(OR(C44="",D44="",E44=""),"",IFERROR((E44-D44)*24,""))</f>
        <v/>
      </c>
      <c r="K44" s="21">
        <f>IF(COUNTA(A44:I44)=0,"",IFERROR(IF(OR(A44="",B44="",C44="",D44="",E44="",F44="",G44="",H44=""),"Conferir campos obrigatórios",IF(E44&lt;=D44,"Conferir período",IF(OR(D44&lt;Premissas!$B$6,E44&gt;Premissas!$B$7),"Fora do horário",IF((E44-D44)*24&gt;Premissas!$B$5,"Duração acima do limite",IF(F44&gt;Premissas!$B$4,"Pessoas acima da capacidade",IF(AND(H44&lt;&gt;"Cancelada",COUNTIFS($C$5:$C$104,C44,$D$5:$D$104,"&lt;"&amp;E44,$E$5:$E$104,"&gt;"&amp;D44,$H$5:$H$104,"&lt;&gt;Cancelada")&gt;1),"Conferir sobreposição",IF(AND(H44&lt;&gt;"Cancelada",COUNTIFS($A$5:$A$104,A44,$B$5:$B$104,B44,$C$5:$C$104,C44,$H$5:$H$104,"&lt;&gt;Cancelada")&gt;Premissas!$B$9),"Limite da unidade no dia",""))))))),"Conferir dados"))</f>
        <v/>
      </c>
    </row>
    <row r="45" ht="31" customHeight="1">
      <c r="A45" s="13" t="n"/>
      <c r="B45" s="14" t="n"/>
      <c r="C45" s="30" t="n"/>
      <c r="D45" s="31" t="n"/>
      <c r="E45" s="31" t="n"/>
      <c r="F45" s="17" t="n"/>
      <c r="G45" s="13" t="n"/>
      <c r="H45" s="14" t="n"/>
      <c r="I45" s="13" t="n"/>
      <c r="J45" s="32">
        <f>IF(OR(C45="",D45="",E45=""),"",IFERROR((E45-D45)*24,""))</f>
        <v/>
      </c>
      <c r="K45" s="19">
        <f>IF(COUNTA(A45:I45)=0,"",IFERROR(IF(OR(A45="",B45="",C45="",D45="",E45="",F45="",G45="",H45=""),"Conferir campos obrigatórios",IF(E45&lt;=D45,"Conferir período",IF(OR(D45&lt;Premissas!$B$6,E45&gt;Premissas!$B$7),"Fora do horário",IF((E45-D45)*24&gt;Premissas!$B$5,"Duração acima do limite",IF(F45&gt;Premissas!$B$4,"Pessoas acima da capacidade",IF(AND(H45&lt;&gt;"Cancelada",COUNTIFS($C$5:$C$104,C45,$D$5:$D$104,"&lt;"&amp;E45,$E$5:$E$104,"&gt;"&amp;D45,$H$5:$H$104,"&lt;&gt;Cancelada")&gt;1),"Conferir sobreposição",IF(AND(H45&lt;&gt;"Cancelada",COUNTIFS($A$5:$A$104,A45,$B$5:$B$104,B45,$C$5:$C$104,C45,$H$5:$H$104,"&lt;&gt;Cancelada")&gt;Premissas!$B$9),"Limite da unidade no dia",""))))))),"Conferir dados"))</f>
        <v/>
      </c>
    </row>
    <row r="46" ht="31" customHeight="1">
      <c r="A46" s="13" t="n"/>
      <c r="B46" s="14" t="n"/>
      <c r="C46" s="30" t="n"/>
      <c r="D46" s="31" t="n"/>
      <c r="E46" s="31" t="n"/>
      <c r="F46" s="17" t="n"/>
      <c r="G46" s="13" t="n"/>
      <c r="H46" s="14" t="n"/>
      <c r="I46" s="13" t="n"/>
      <c r="J46" s="33">
        <f>IF(OR(C46="",D46="",E46=""),"",IFERROR((E46-D46)*24,""))</f>
        <v/>
      </c>
      <c r="K46" s="21">
        <f>IF(COUNTA(A46:I46)=0,"",IFERROR(IF(OR(A46="",B46="",C46="",D46="",E46="",F46="",G46="",H46=""),"Conferir campos obrigatórios",IF(E46&lt;=D46,"Conferir período",IF(OR(D46&lt;Premissas!$B$6,E46&gt;Premissas!$B$7),"Fora do horário",IF((E46-D46)*24&gt;Premissas!$B$5,"Duração acima do limite",IF(F46&gt;Premissas!$B$4,"Pessoas acima da capacidade",IF(AND(H46&lt;&gt;"Cancelada",COUNTIFS($C$5:$C$104,C46,$D$5:$D$104,"&lt;"&amp;E46,$E$5:$E$104,"&gt;"&amp;D46,$H$5:$H$104,"&lt;&gt;Cancelada")&gt;1),"Conferir sobreposição",IF(AND(H46&lt;&gt;"Cancelada",COUNTIFS($A$5:$A$104,A46,$B$5:$B$104,B46,$C$5:$C$104,C46,$H$5:$H$104,"&lt;&gt;Cancelada")&gt;Premissas!$B$9),"Limite da unidade no dia",""))))))),"Conferir dados"))</f>
        <v/>
      </c>
    </row>
    <row r="47" ht="31" customHeight="1">
      <c r="A47" s="13" t="n"/>
      <c r="B47" s="14" t="n"/>
      <c r="C47" s="30" t="n"/>
      <c r="D47" s="31" t="n"/>
      <c r="E47" s="31" t="n"/>
      <c r="F47" s="17" t="n"/>
      <c r="G47" s="13" t="n"/>
      <c r="H47" s="14" t="n"/>
      <c r="I47" s="13" t="n"/>
      <c r="J47" s="32">
        <f>IF(OR(C47="",D47="",E47=""),"",IFERROR((E47-D47)*24,""))</f>
        <v/>
      </c>
      <c r="K47" s="19">
        <f>IF(COUNTA(A47:I47)=0,"",IFERROR(IF(OR(A47="",B47="",C47="",D47="",E47="",F47="",G47="",H47=""),"Conferir campos obrigatórios",IF(E47&lt;=D47,"Conferir período",IF(OR(D47&lt;Premissas!$B$6,E47&gt;Premissas!$B$7),"Fora do horário",IF((E47-D47)*24&gt;Premissas!$B$5,"Duração acima do limite",IF(F47&gt;Premissas!$B$4,"Pessoas acima da capacidade",IF(AND(H47&lt;&gt;"Cancelada",COUNTIFS($C$5:$C$104,C47,$D$5:$D$104,"&lt;"&amp;E47,$E$5:$E$104,"&gt;"&amp;D47,$H$5:$H$104,"&lt;&gt;Cancelada")&gt;1),"Conferir sobreposição",IF(AND(H47&lt;&gt;"Cancelada",COUNTIFS($A$5:$A$104,A47,$B$5:$B$104,B47,$C$5:$C$104,C47,$H$5:$H$104,"&lt;&gt;Cancelada")&gt;Premissas!$B$9),"Limite da unidade no dia",""))))))),"Conferir dados"))</f>
        <v/>
      </c>
    </row>
    <row r="48" ht="31" customHeight="1">
      <c r="A48" s="13" t="n"/>
      <c r="B48" s="14" t="n"/>
      <c r="C48" s="30" t="n"/>
      <c r="D48" s="31" t="n"/>
      <c r="E48" s="31" t="n"/>
      <c r="F48" s="17" t="n"/>
      <c r="G48" s="13" t="n"/>
      <c r="H48" s="14" t="n"/>
      <c r="I48" s="13" t="n"/>
      <c r="J48" s="33">
        <f>IF(OR(C48="",D48="",E48=""),"",IFERROR((E48-D48)*24,""))</f>
        <v/>
      </c>
      <c r="K48" s="21">
        <f>IF(COUNTA(A48:I48)=0,"",IFERROR(IF(OR(A48="",B48="",C48="",D48="",E48="",F48="",G48="",H48=""),"Conferir campos obrigatórios",IF(E48&lt;=D48,"Conferir período",IF(OR(D48&lt;Premissas!$B$6,E48&gt;Premissas!$B$7),"Fora do horário",IF((E48-D48)*24&gt;Premissas!$B$5,"Duração acima do limite",IF(F48&gt;Premissas!$B$4,"Pessoas acima da capacidade",IF(AND(H48&lt;&gt;"Cancelada",COUNTIFS($C$5:$C$104,C48,$D$5:$D$104,"&lt;"&amp;E48,$E$5:$E$104,"&gt;"&amp;D48,$H$5:$H$104,"&lt;&gt;Cancelada")&gt;1),"Conferir sobreposição",IF(AND(H48&lt;&gt;"Cancelada",COUNTIFS($A$5:$A$104,A48,$B$5:$B$104,B48,$C$5:$C$104,C48,$H$5:$H$104,"&lt;&gt;Cancelada")&gt;Premissas!$B$9),"Limite da unidade no dia",""))))))),"Conferir dados"))</f>
        <v/>
      </c>
    </row>
    <row r="49" ht="31" customHeight="1">
      <c r="A49" s="13" t="n"/>
      <c r="B49" s="14" t="n"/>
      <c r="C49" s="30" t="n"/>
      <c r="D49" s="31" t="n"/>
      <c r="E49" s="31" t="n"/>
      <c r="F49" s="17" t="n"/>
      <c r="G49" s="13" t="n"/>
      <c r="H49" s="14" t="n"/>
      <c r="I49" s="13" t="n"/>
      <c r="J49" s="32">
        <f>IF(OR(C49="",D49="",E49=""),"",IFERROR((E49-D49)*24,""))</f>
        <v/>
      </c>
      <c r="K49" s="19">
        <f>IF(COUNTA(A49:I49)=0,"",IFERROR(IF(OR(A49="",B49="",C49="",D49="",E49="",F49="",G49="",H49=""),"Conferir campos obrigatórios",IF(E49&lt;=D49,"Conferir período",IF(OR(D49&lt;Premissas!$B$6,E49&gt;Premissas!$B$7),"Fora do horário",IF((E49-D49)*24&gt;Premissas!$B$5,"Duração acima do limite",IF(F49&gt;Premissas!$B$4,"Pessoas acima da capacidade",IF(AND(H49&lt;&gt;"Cancelada",COUNTIFS($C$5:$C$104,C49,$D$5:$D$104,"&lt;"&amp;E49,$E$5:$E$104,"&gt;"&amp;D49,$H$5:$H$104,"&lt;&gt;Cancelada")&gt;1),"Conferir sobreposição",IF(AND(H49&lt;&gt;"Cancelada",COUNTIFS($A$5:$A$104,A49,$B$5:$B$104,B49,$C$5:$C$104,C49,$H$5:$H$104,"&lt;&gt;Cancelada")&gt;Premissas!$B$9),"Limite da unidade no dia",""))))))),"Conferir dados"))</f>
        <v/>
      </c>
    </row>
    <row r="50" ht="31" customHeight="1">
      <c r="A50" s="13" t="n"/>
      <c r="B50" s="14" t="n"/>
      <c r="C50" s="30" t="n"/>
      <c r="D50" s="31" t="n"/>
      <c r="E50" s="31" t="n"/>
      <c r="F50" s="17" t="n"/>
      <c r="G50" s="13" t="n"/>
      <c r="H50" s="14" t="n"/>
      <c r="I50" s="13" t="n"/>
      <c r="J50" s="33">
        <f>IF(OR(C50="",D50="",E50=""),"",IFERROR((E50-D50)*24,""))</f>
        <v/>
      </c>
      <c r="K50" s="21">
        <f>IF(COUNTA(A50:I50)=0,"",IFERROR(IF(OR(A50="",B50="",C50="",D50="",E50="",F50="",G50="",H50=""),"Conferir campos obrigatórios",IF(E50&lt;=D50,"Conferir período",IF(OR(D50&lt;Premissas!$B$6,E50&gt;Premissas!$B$7),"Fora do horário",IF((E50-D50)*24&gt;Premissas!$B$5,"Duração acima do limite",IF(F50&gt;Premissas!$B$4,"Pessoas acima da capacidade",IF(AND(H50&lt;&gt;"Cancelada",COUNTIFS($C$5:$C$104,C50,$D$5:$D$104,"&lt;"&amp;E50,$E$5:$E$104,"&gt;"&amp;D50,$H$5:$H$104,"&lt;&gt;Cancelada")&gt;1),"Conferir sobreposição",IF(AND(H50&lt;&gt;"Cancelada",COUNTIFS($A$5:$A$104,A50,$B$5:$B$104,B50,$C$5:$C$104,C50,$H$5:$H$104,"&lt;&gt;Cancelada")&gt;Premissas!$B$9),"Limite da unidade no dia",""))))))),"Conferir dados"))</f>
        <v/>
      </c>
    </row>
    <row r="51" ht="31" customHeight="1">
      <c r="A51" s="13" t="n"/>
      <c r="B51" s="14" t="n"/>
      <c r="C51" s="30" t="n"/>
      <c r="D51" s="31" t="n"/>
      <c r="E51" s="31" t="n"/>
      <c r="F51" s="17" t="n"/>
      <c r="G51" s="13" t="n"/>
      <c r="H51" s="14" t="n"/>
      <c r="I51" s="13" t="n"/>
      <c r="J51" s="32">
        <f>IF(OR(C51="",D51="",E51=""),"",IFERROR((E51-D51)*24,""))</f>
        <v/>
      </c>
      <c r="K51" s="19">
        <f>IF(COUNTA(A51:I51)=0,"",IFERROR(IF(OR(A51="",B51="",C51="",D51="",E51="",F51="",G51="",H51=""),"Conferir campos obrigatórios",IF(E51&lt;=D51,"Conferir período",IF(OR(D51&lt;Premissas!$B$6,E51&gt;Premissas!$B$7),"Fora do horário",IF((E51-D51)*24&gt;Premissas!$B$5,"Duração acima do limite",IF(F51&gt;Premissas!$B$4,"Pessoas acima da capacidade",IF(AND(H51&lt;&gt;"Cancelada",COUNTIFS($C$5:$C$104,C51,$D$5:$D$104,"&lt;"&amp;E51,$E$5:$E$104,"&gt;"&amp;D51,$H$5:$H$104,"&lt;&gt;Cancelada")&gt;1),"Conferir sobreposição",IF(AND(H51&lt;&gt;"Cancelada",COUNTIFS($A$5:$A$104,A51,$B$5:$B$104,B51,$C$5:$C$104,C51,$H$5:$H$104,"&lt;&gt;Cancelada")&gt;Premissas!$B$9),"Limite da unidade no dia",""))))))),"Conferir dados"))</f>
        <v/>
      </c>
    </row>
    <row r="52" ht="31" customHeight="1">
      <c r="A52" s="13" t="n"/>
      <c r="B52" s="14" t="n"/>
      <c r="C52" s="30" t="n"/>
      <c r="D52" s="31" t="n"/>
      <c r="E52" s="31" t="n"/>
      <c r="F52" s="17" t="n"/>
      <c r="G52" s="13" t="n"/>
      <c r="H52" s="14" t="n"/>
      <c r="I52" s="13" t="n"/>
      <c r="J52" s="33">
        <f>IF(OR(C52="",D52="",E52=""),"",IFERROR((E52-D52)*24,""))</f>
        <v/>
      </c>
      <c r="K52" s="21">
        <f>IF(COUNTA(A52:I52)=0,"",IFERROR(IF(OR(A52="",B52="",C52="",D52="",E52="",F52="",G52="",H52=""),"Conferir campos obrigatórios",IF(E52&lt;=D52,"Conferir período",IF(OR(D52&lt;Premissas!$B$6,E52&gt;Premissas!$B$7),"Fora do horário",IF((E52-D52)*24&gt;Premissas!$B$5,"Duração acima do limite",IF(F52&gt;Premissas!$B$4,"Pessoas acima da capacidade",IF(AND(H52&lt;&gt;"Cancelada",COUNTIFS($C$5:$C$104,C52,$D$5:$D$104,"&lt;"&amp;E52,$E$5:$E$104,"&gt;"&amp;D52,$H$5:$H$104,"&lt;&gt;Cancelada")&gt;1),"Conferir sobreposição",IF(AND(H52&lt;&gt;"Cancelada",COUNTIFS($A$5:$A$104,A52,$B$5:$B$104,B52,$C$5:$C$104,C52,$H$5:$H$104,"&lt;&gt;Cancelada")&gt;Premissas!$B$9),"Limite da unidade no dia",""))))))),"Conferir dados"))</f>
        <v/>
      </c>
    </row>
    <row r="53" ht="31" customHeight="1">
      <c r="A53" s="13" t="n"/>
      <c r="B53" s="14" t="n"/>
      <c r="C53" s="30" t="n"/>
      <c r="D53" s="31" t="n"/>
      <c r="E53" s="31" t="n"/>
      <c r="F53" s="17" t="n"/>
      <c r="G53" s="13" t="n"/>
      <c r="H53" s="14" t="n"/>
      <c r="I53" s="13" t="n"/>
      <c r="J53" s="32">
        <f>IF(OR(C53="",D53="",E53=""),"",IFERROR((E53-D53)*24,""))</f>
        <v/>
      </c>
      <c r="K53" s="19">
        <f>IF(COUNTA(A53:I53)=0,"",IFERROR(IF(OR(A53="",B53="",C53="",D53="",E53="",F53="",G53="",H53=""),"Conferir campos obrigatórios",IF(E53&lt;=D53,"Conferir período",IF(OR(D53&lt;Premissas!$B$6,E53&gt;Premissas!$B$7),"Fora do horário",IF((E53-D53)*24&gt;Premissas!$B$5,"Duração acima do limite",IF(F53&gt;Premissas!$B$4,"Pessoas acima da capacidade",IF(AND(H53&lt;&gt;"Cancelada",COUNTIFS($C$5:$C$104,C53,$D$5:$D$104,"&lt;"&amp;E53,$E$5:$E$104,"&gt;"&amp;D53,$H$5:$H$104,"&lt;&gt;Cancelada")&gt;1),"Conferir sobreposição",IF(AND(H53&lt;&gt;"Cancelada",COUNTIFS($A$5:$A$104,A53,$B$5:$B$104,B53,$C$5:$C$104,C53,$H$5:$H$104,"&lt;&gt;Cancelada")&gt;Premissas!$B$9),"Limite da unidade no dia",""))))))),"Conferir dados"))</f>
        <v/>
      </c>
    </row>
    <row r="54" ht="31" customHeight="1">
      <c r="A54" s="13" t="n"/>
      <c r="B54" s="14" t="n"/>
      <c r="C54" s="30" t="n"/>
      <c r="D54" s="31" t="n"/>
      <c r="E54" s="31" t="n"/>
      <c r="F54" s="17" t="n"/>
      <c r="G54" s="13" t="n"/>
      <c r="H54" s="14" t="n"/>
      <c r="I54" s="13" t="n"/>
      <c r="J54" s="33">
        <f>IF(OR(C54="",D54="",E54=""),"",IFERROR((E54-D54)*24,""))</f>
        <v/>
      </c>
      <c r="K54" s="21">
        <f>IF(COUNTA(A54:I54)=0,"",IFERROR(IF(OR(A54="",B54="",C54="",D54="",E54="",F54="",G54="",H54=""),"Conferir campos obrigatórios",IF(E54&lt;=D54,"Conferir período",IF(OR(D54&lt;Premissas!$B$6,E54&gt;Premissas!$B$7),"Fora do horário",IF((E54-D54)*24&gt;Premissas!$B$5,"Duração acima do limite",IF(F54&gt;Premissas!$B$4,"Pessoas acima da capacidade",IF(AND(H54&lt;&gt;"Cancelada",COUNTIFS($C$5:$C$104,C54,$D$5:$D$104,"&lt;"&amp;E54,$E$5:$E$104,"&gt;"&amp;D54,$H$5:$H$104,"&lt;&gt;Cancelada")&gt;1),"Conferir sobreposição",IF(AND(H54&lt;&gt;"Cancelada",COUNTIFS($A$5:$A$104,A54,$B$5:$B$104,B54,$C$5:$C$104,C54,$H$5:$H$104,"&lt;&gt;Cancelada")&gt;Premissas!$B$9),"Limite da unidade no dia",""))))))),"Conferir dados"))</f>
        <v/>
      </c>
    </row>
    <row r="55" ht="31" customHeight="1">
      <c r="A55" s="13" t="n"/>
      <c r="B55" s="14" t="n"/>
      <c r="C55" s="30" t="n"/>
      <c r="D55" s="31" t="n"/>
      <c r="E55" s="31" t="n"/>
      <c r="F55" s="17" t="n"/>
      <c r="G55" s="13" t="n"/>
      <c r="H55" s="14" t="n"/>
      <c r="I55" s="13" t="n"/>
      <c r="J55" s="32">
        <f>IF(OR(C55="",D55="",E55=""),"",IFERROR((E55-D55)*24,""))</f>
        <v/>
      </c>
      <c r="K55" s="19">
        <f>IF(COUNTA(A55:I55)=0,"",IFERROR(IF(OR(A55="",B55="",C55="",D55="",E55="",F55="",G55="",H55=""),"Conferir campos obrigatórios",IF(E55&lt;=D55,"Conferir período",IF(OR(D55&lt;Premissas!$B$6,E55&gt;Premissas!$B$7),"Fora do horário",IF((E55-D55)*24&gt;Premissas!$B$5,"Duração acima do limite",IF(F55&gt;Premissas!$B$4,"Pessoas acima da capacidade",IF(AND(H55&lt;&gt;"Cancelada",COUNTIFS($C$5:$C$104,C55,$D$5:$D$104,"&lt;"&amp;E55,$E$5:$E$104,"&gt;"&amp;D55,$H$5:$H$104,"&lt;&gt;Cancelada")&gt;1),"Conferir sobreposição",IF(AND(H55&lt;&gt;"Cancelada",COUNTIFS($A$5:$A$104,A55,$B$5:$B$104,B55,$C$5:$C$104,C55,$H$5:$H$104,"&lt;&gt;Cancelada")&gt;Premissas!$B$9),"Limite da unidade no dia",""))))))),"Conferir dados"))</f>
        <v/>
      </c>
    </row>
    <row r="56" ht="31" customHeight="1">
      <c r="A56" s="13" t="n"/>
      <c r="B56" s="14" t="n"/>
      <c r="C56" s="30" t="n"/>
      <c r="D56" s="31" t="n"/>
      <c r="E56" s="31" t="n"/>
      <c r="F56" s="17" t="n"/>
      <c r="G56" s="13" t="n"/>
      <c r="H56" s="14" t="n"/>
      <c r="I56" s="13" t="n"/>
      <c r="J56" s="33">
        <f>IF(OR(C56="",D56="",E56=""),"",IFERROR((E56-D56)*24,""))</f>
        <v/>
      </c>
      <c r="K56" s="21">
        <f>IF(COUNTA(A56:I56)=0,"",IFERROR(IF(OR(A56="",B56="",C56="",D56="",E56="",F56="",G56="",H56=""),"Conferir campos obrigatórios",IF(E56&lt;=D56,"Conferir período",IF(OR(D56&lt;Premissas!$B$6,E56&gt;Premissas!$B$7),"Fora do horário",IF((E56-D56)*24&gt;Premissas!$B$5,"Duração acima do limite",IF(F56&gt;Premissas!$B$4,"Pessoas acima da capacidade",IF(AND(H56&lt;&gt;"Cancelada",COUNTIFS($C$5:$C$104,C56,$D$5:$D$104,"&lt;"&amp;E56,$E$5:$E$104,"&gt;"&amp;D56,$H$5:$H$104,"&lt;&gt;Cancelada")&gt;1),"Conferir sobreposição",IF(AND(H56&lt;&gt;"Cancelada",COUNTIFS($A$5:$A$104,A56,$B$5:$B$104,B56,$C$5:$C$104,C56,$H$5:$H$104,"&lt;&gt;Cancelada")&gt;Premissas!$B$9),"Limite da unidade no dia",""))))))),"Conferir dados"))</f>
        <v/>
      </c>
    </row>
    <row r="57" ht="31" customHeight="1">
      <c r="A57" s="13" t="n"/>
      <c r="B57" s="14" t="n"/>
      <c r="C57" s="30" t="n"/>
      <c r="D57" s="31" t="n"/>
      <c r="E57" s="31" t="n"/>
      <c r="F57" s="17" t="n"/>
      <c r="G57" s="13" t="n"/>
      <c r="H57" s="14" t="n"/>
      <c r="I57" s="13" t="n"/>
      <c r="J57" s="32">
        <f>IF(OR(C57="",D57="",E57=""),"",IFERROR((E57-D57)*24,""))</f>
        <v/>
      </c>
      <c r="K57" s="19">
        <f>IF(COUNTA(A57:I57)=0,"",IFERROR(IF(OR(A57="",B57="",C57="",D57="",E57="",F57="",G57="",H57=""),"Conferir campos obrigatórios",IF(E57&lt;=D57,"Conferir período",IF(OR(D57&lt;Premissas!$B$6,E57&gt;Premissas!$B$7),"Fora do horário",IF((E57-D57)*24&gt;Premissas!$B$5,"Duração acima do limite",IF(F57&gt;Premissas!$B$4,"Pessoas acima da capacidade",IF(AND(H57&lt;&gt;"Cancelada",COUNTIFS($C$5:$C$104,C57,$D$5:$D$104,"&lt;"&amp;E57,$E$5:$E$104,"&gt;"&amp;D57,$H$5:$H$104,"&lt;&gt;Cancelada")&gt;1),"Conferir sobreposição",IF(AND(H57&lt;&gt;"Cancelada",COUNTIFS($A$5:$A$104,A57,$B$5:$B$104,B57,$C$5:$C$104,C57,$H$5:$H$104,"&lt;&gt;Cancelada")&gt;Premissas!$B$9),"Limite da unidade no dia",""))))))),"Conferir dados"))</f>
        <v/>
      </c>
    </row>
    <row r="58" ht="31" customHeight="1">
      <c r="A58" s="13" t="n"/>
      <c r="B58" s="14" t="n"/>
      <c r="C58" s="30" t="n"/>
      <c r="D58" s="31" t="n"/>
      <c r="E58" s="31" t="n"/>
      <c r="F58" s="17" t="n"/>
      <c r="G58" s="13" t="n"/>
      <c r="H58" s="14" t="n"/>
      <c r="I58" s="13" t="n"/>
      <c r="J58" s="33">
        <f>IF(OR(C58="",D58="",E58=""),"",IFERROR((E58-D58)*24,""))</f>
        <v/>
      </c>
      <c r="K58" s="21">
        <f>IF(COUNTA(A58:I58)=0,"",IFERROR(IF(OR(A58="",B58="",C58="",D58="",E58="",F58="",G58="",H58=""),"Conferir campos obrigatórios",IF(E58&lt;=D58,"Conferir período",IF(OR(D58&lt;Premissas!$B$6,E58&gt;Premissas!$B$7),"Fora do horário",IF((E58-D58)*24&gt;Premissas!$B$5,"Duração acima do limite",IF(F58&gt;Premissas!$B$4,"Pessoas acima da capacidade",IF(AND(H58&lt;&gt;"Cancelada",COUNTIFS($C$5:$C$104,C58,$D$5:$D$104,"&lt;"&amp;E58,$E$5:$E$104,"&gt;"&amp;D58,$H$5:$H$104,"&lt;&gt;Cancelada")&gt;1),"Conferir sobreposição",IF(AND(H58&lt;&gt;"Cancelada",COUNTIFS($A$5:$A$104,A58,$B$5:$B$104,B58,$C$5:$C$104,C58,$H$5:$H$104,"&lt;&gt;Cancelada")&gt;Premissas!$B$9),"Limite da unidade no dia",""))))))),"Conferir dados"))</f>
        <v/>
      </c>
    </row>
    <row r="59" ht="31" customHeight="1">
      <c r="A59" s="13" t="n"/>
      <c r="B59" s="14" t="n"/>
      <c r="C59" s="30" t="n"/>
      <c r="D59" s="31" t="n"/>
      <c r="E59" s="31" t="n"/>
      <c r="F59" s="17" t="n"/>
      <c r="G59" s="13" t="n"/>
      <c r="H59" s="14" t="n"/>
      <c r="I59" s="13" t="n"/>
      <c r="J59" s="32">
        <f>IF(OR(C59="",D59="",E59=""),"",IFERROR((E59-D59)*24,""))</f>
        <v/>
      </c>
      <c r="K59" s="19">
        <f>IF(COUNTA(A59:I59)=0,"",IFERROR(IF(OR(A59="",B59="",C59="",D59="",E59="",F59="",G59="",H59=""),"Conferir campos obrigatórios",IF(E59&lt;=D59,"Conferir período",IF(OR(D59&lt;Premissas!$B$6,E59&gt;Premissas!$B$7),"Fora do horário",IF((E59-D59)*24&gt;Premissas!$B$5,"Duração acima do limite",IF(F59&gt;Premissas!$B$4,"Pessoas acima da capacidade",IF(AND(H59&lt;&gt;"Cancelada",COUNTIFS($C$5:$C$104,C59,$D$5:$D$104,"&lt;"&amp;E59,$E$5:$E$104,"&gt;"&amp;D59,$H$5:$H$104,"&lt;&gt;Cancelada")&gt;1),"Conferir sobreposição",IF(AND(H59&lt;&gt;"Cancelada",COUNTIFS($A$5:$A$104,A59,$B$5:$B$104,B59,$C$5:$C$104,C59,$H$5:$H$104,"&lt;&gt;Cancelada")&gt;Premissas!$B$9),"Limite da unidade no dia",""))))))),"Conferir dados"))</f>
        <v/>
      </c>
    </row>
    <row r="60" ht="31" customHeight="1">
      <c r="A60" s="13" t="n"/>
      <c r="B60" s="14" t="n"/>
      <c r="C60" s="30" t="n"/>
      <c r="D60" s="31" t="n"/>
      <c r="E60" s="31" t="n"/>
      <c r="F60" s="17" t="n"/>
      <c r="G60" s="13" t="n"/>
      <c r="H60" s="14" t="n"/>
      <c r="I60" s="13" t="n"/>
      <c r="J60" s="33">
        <f>IF(OR(C60="",D60="",E60=""),"",IFERROR((E60-D60)*24,""))</f>
        <v/>
      </c>
      <c r="K60" s="21">
        <f>IF(COUNTA(A60:I60)=0,"",IFERROR(IF(OR(A60="",B60="",C60="",D60="",E60="",F60="",G60="",H60=""),"Conferir campos obrigatórios",IF(E60&lt;=D60,"Conferir período",IF(OR(D60&lt;Premissas!$B$6,E60&gt;Premissas!$B$7),"Fora do horário",IF((E60-D60)*24&gt;Premissas!$B$5,"Duração acima do limite",IF(F60&gt;Premissas!$B$4,"Pessoas acima da capacidade",IF(AND(H60&lt;&gt;"Cancelada",COUNTIFS($C$5:$C$104,C60,$D$5:$D$104,"&lt;"&amp;E60,$E$5:$E$104,"&gt;"&amp;D60,$H$5:$H$104,"&lt;&gt;Cancelada")&gt;1),"Conferir sobreposição",IF(AND(H60&lt;&gt;"Cancelada",COUNTIFS($A$5:$A$104,A60,$B$5:$B$104,B60,$C$5:$C$104,C60,$H$5:$H$104,"&lt;&gt;Cancelada")&gt;Premissas!$B$9),"Limite da unidade no dia",""))))))),"Conferir dados"))</f>
        <v/>
      </c>
    </row>
    <row r="61" ht="31" customHeight="1">
      <c r="A61" s="13" t="n"/>
      <c r="B61" s="14" t="n"/>
      <c r="C61" s="30" t="n"/>
      <c r="D61" s="31" t="n"/>
      <c r="E61" s="31" t="n"/>
      <c r="F61" s="17" t="n"/>
      <c r="G61" s="13" t="n"/>
      <c r="H61" s="14" t="n"/>
      <c r="I61" s="13" t="n"/>
      <c r="J61" s="32">
        <f>IF(OR(C61="",D61="",E61=""),"",IFERROR((E61-D61)*24,""))</f>
        <v/>
      </c>
      <c r="K61" s="19">
        <f>IF(COUNTA(A61:I61)=0,"",IFERROR(IF(OR(A61="",B61="",C61="",D61="",E61="",F61="",G61="",H61=""),"Conferir campos obrigatórios",IF(E61&lt;=D61,"Conferir período",IF(OR(D61&lt;Premissas!$B$6,E61&gt;Premissas!$B$7),"Fora do horário",IF((E61-D61)*24&gt;Premissas!$B$5,"Duração acima do limite",IF(F61&gt;Premissas!$B$4,"Pessoas acima da capacidade",IF(AND(H61&lt;&gt;"Cancelada",COUNTIFS($C$5:$C$104,C61,$D$5:$D$104,"&lt;"&amp;E61,$E$5:$E$104,"&gt;"&amp;D61,$H$5:$H$104,"&lt;&gt;Cancelada")&gt;1),"Conferir sobreposição",IF(AND(H61&lt;&gt;"Cancelada",COUNTIFS($A$5:$A$104,A61,$B$5:$B$104,B61,$C$5:$C$104,C61,$H$5:$H$104,"&lt;&gt;Cancelada")&gt;Premissas!$B$9),"Limite da unidade no dia",""))))))),"Conferir dados"))</f>
        <v/>
      </c>
    </row>
    <row r="62" ht="31" customHeight="1">
      <c r="A62" s="13" t="n"/>
      <c r="B62" s="14" t="n"/>
      <c r="C62" s="30" t="n"/>
      <c r="D62" s="31" t="n"/>
      <c r="E62" s="31" t="n"/>
      <c r="F62" s="17" t="n"/>
      <c r="G62" s="13" t="n"/>
      <c r="H62" s="14" t="n"/>
      <c r="I62" s="13" t="n"/>
      <c r="J62" s="33">
        <f>IF(OR(C62="",D62="",E62=""),"",IFERROR((E62-D62)*24,""))</f>
        <v/>
      </c>
      <c r="K62" s="21">
        <f>IF(COUNTA(A62:I62)=0,"",IFERROR(IF(OR(A62="",B62="",C62="",D62="",E62="",F62="",G62="",H62=""),"Conferir campos obrigatórios",IF(E62&lt;=D62,"Conferir período",IF(OR(D62&lt;Premissas!$B$6,E62&gt;Premissas!$B$7),"Fora do horário",IF((E62-D62)*24&gt;Premissas!$B$5,"Duração acima do limite",IF(F62&gt;Premissas!$B$4,"Pessoas acima da capacidade",IF(AND(H62&lt;&gt;"Cancelada",COUNTIFS($C$5:$C$104,C62,$D$5:$D$104,"&lt;"&amp;E62,$E$5:$E$104,"&gt;"&amp;D62,$H$5:$H$104,"&lt;&gt;Cancelada")&gt;1),"Conferir sobreposição",IF(AND(H62&lt;&gt;"Cancelada",COUNTIFS($A$5:$A$104,A62,$B$5:$B$104,B62,$C$5:$C$104,C62,$H$5:$H$104,"&lt;&gt;Cancelada")&gt;Premissas!$B$9),"Limite da unidade no dia",""))))))),"Conferir dados"))</f>
        <v/>
      </c>
    </row>
    <row r="63" ht="31" customHeight="1">
      <c r="A63" s="13" t="n"/>
      <c r="B63" s="14" t="n"/>
      <c r="C63" s="30" t="n"/>
      <c r="D63" s="31" t="n"/>
      <c r="E63" s="31" t="n"/>
      <c r="F63" s="17" t="n"/>
      <c r="G63" s="13" t="n"/>
      <c r="H63" s="14" t="n"/>
      <c r="I63" s="13" t="n"/>
      <c r="J63" s="32">
        <f>IF(OR(C63="",D63="",E63=""),"",IFERROR((E63-D63)*24,""))</f>
        <v/>
      </c>
      <c r="K63" s="19">
        <f>IF(COUNTA(A63:I63)=0,"",IFERROR(IF(OR(A63="",B63="",C63="",D63="",E63="",F63="",G63="",H63=""),"Conferir campos obrigatórios",IF(E63&lt;=D63,"Conferir período",IF(OR(D63&lt;Premissas!$B$6,E63&gt;Premissas!$B$7),"Fora do horário",IF((E63-D63)*24&gt;Premissas!$B$5,"Duração acima do limite",IF(F63&gt;Premissas!$B$4,"Pessoas acima da capacidade",IF(AND(H63&lt;&gt;"Cancelada",COUNTIFS($C$5:$C$104,C63,$D$5:$D$104,"&lt;"&amp;E63,$E$5:$E$104,"&gt;"&amp;D63,$H$5:$H$104,"&lt;&gt;Cancelada")&gt;1),"Conferir sobreposição",IF(AND(H63&lt;&gt;"Cancelada",COUNTIFS($A$5:$A$104,A63,$B$5:$B$104,B63,$C$5:$C$104,C63,$H$5:$H$104,"&lt;&gt;Cancelada")&gt;Premissas!$B$9),"Limite da unidade no dia",""))))))),"Conferir dados"))</f>
        <v/>
      </c>
    </row>
    <row r="64" ht="31" customHeight="1">
      <c r="A64" s="13" t="n"/>
      <c r="B64" s="14" t="n"/>
      <c r="C64" s="30" t="n"/>
      <c r="D64" s="31" t="n"/>
      <c r="E64" s="31" t="n"/>
      <c r="F64" s="17" t="n"/>
      <c r="G64" s="13" t="n"/>
      <c r="H64" s="14" t="n"/>
      <c r="I64" s="13" t="n"/>
      <c r="J64" s="33">
        <f>IF(OR(C64="",D64="",E64=""),"",IFERROR((E64-D64)*24,""))</f>
        <v/>
      </c>
      <c r="K64" s="21">
        <f>IF(COUNTA(A64:I64)=0,"",IFERROR(IF(OR(A64="",B64="",C64="",D64="",E64="",F64="",G64="",H64=""),"Conferir campos obrigatórios",IF(E64&lt;=D64,"Conferir período",IF(OR(D64&lt;Premissas!$B$6,E64&gt;Premissas!$B$7),"Fora do horário",IF((E64-D64)*24&gt;Premissas!$B$5,"Duração acima do limite",IF(F64&gt;Premissas!$B$4,"Pessoas acima da capacidade",IF(AND(H64&lt;&gt;"Cancelada",COUNTIFS($C$5:$C$104,C64,$D$5:$D$104,"&lt;"&amp;E64,$E$5:$E$104,"&gt;"&amp;D64,$H$5:$H$104,"&lt;&gt;Cancelada")&gt;1),"Conferir sobreposição",IF(AND(H64&lt;&gt;"Cancelada",COUNTIFS($A$5:$A$104,A64,$B$5:$B$104,B64,$C$5:$C$104,C64,$H$5:$H$104,"&lt;&gt;Cancelada")&gt;Premissas!$B$9),"Limite da unidade no dia",""))))))),"Conferir dados"))</f>
        <v/>
      </c>
    </row>
    <row r="65" ht="31" customHeight="1">
      <c r="A65" s="13" t="n"/>
      <c r="B65" s="14" t="n"/>
      <c r="C65" s="30" t="n"/>
      <c r="D65" s="31" t="n"/>
      <c r="E65" s="31" t="n"/>
      <c r="F65" s="17" t="n"/>
      <c r="G65" s="13" t="n"/>
      <c r="H65" s="14" t="n"/>
      <c r="I65" s="13" t="n"/>
      <c r="J65" s="32">
        <f>IF(OR(C65="",D65="",E65=""),"",IFERROR((E65-D65)*24,""))</f>
        <v/>
      </c>
      <c r="K65" s="19">
        <f>IF(COUNTA(A65:I65)=0,"",IFERROR(IF(OR(A65="",B65="",C65="",D65="",E65="",F65="",G65="",H65=""),"Conferir campos obrigatórios",IF(E65&lt;=D65,"Conferir período",IF(OR(D65&lt;Premissas!$B$6,E65&gt;Premissas!$B$7),"Fora do horário",IF((E65-D65)*24&gt;Premissas!$B$5,"Duração acima do limite",IF(F65&gt;Premissas!$B$4,"Pessoas acima da capacidade",IF(AND(H65&lt;&gt;"Cancelada",COUNTIFS($C$5:$C$104,C65,$D$5:$D$104,"&lt;"&amp;E65,$E$5:$E$104,"&gt;"&amp;D65,$H$5:$H$104,"&lt;&gt;Cancelada")&gt;1),"Conferir sobreposição",IF(AND(H65&lt;&gt;"Cancelada",COUNTIFS($A$5:$A$104,A65,$B$5:$B$104,B65,$C$5:$C$104,C65,$H$5:$H$104,"&lt;&gt;Cancelada")&gt;Premissas!$B$9),"Limite da unidade no dia",""))))))),"Conferir dados"))</f>
        <v/>
      </c>
    </row>
    <row r="66" ht="31" customHeight="1">
      <c r="A66" s="13" t="n"/>
      <c r="B66" s="14" t="n"/>
      <c r="C66" s="30" t="n"/>
      <c r="D66" s="31" t="n"/>
      <c r="E66" s="31" t="n"/>
      <c r="F66" s="17" t="n"/>
      <c r="G66" s="13" t="n"/>
      <c r="H66" s="14" t="n"/>
      <c r="I66" s="13" t="n"/>
      <c r="J66" s="33">
        <f>IF(OR(C66="",D66="",E66=""),"",IFERROR((E66-D66)*24,""))</f>
        <v/>
      </c>
      <c r="K66" s="21">
        <f>IF(COUNTA(A66:I66)=0,"",IFERROR(IF(OR(A66="",B66="",C66="",D66="",E66="",F66="",G66="",H66=""),"Conferir campos obrigatórios",IF(E66&lt;=D66,"Conferir período",IF(OR(D66&lt;Premissas!$B$6,E66&gt;Premissas!$B$7),"Fora do horário",IF((E66-D66)*24&gt;Premissas!$B$5,"Duração acima do limite",IF(F66&gt;Premissas!$B$4,"Pessoas acima da capacidade",IF(AND(H66&lt;&gt;"Cancelada",COUNTIFS($C$5:$C$104,C66,$D$5:$D$104,"&lt;"&amp;E66,$E$5:$E$104,"&gt;"&amp;D66,$H$5:$H$104,"&lt;&gt;Cancelada")&gt;1),"Conferir sobreposição",IF(AND(H66&lt;&gt;"Cancelada",COUNTIFS($A$5:$A$104,A66,$B$5:$B$104,B66,$C$5:$C$104,C66,$H$5:$H$104,"&lt;&gt;Cancelada")&gt;Premissas!$B$9),"Limite da unidade no dia",""))))))),"Conferir dados"))</f>
        <v/>
      </c>
    </row>
    <row r="67" ht="31" customHeight="1">
      <c r="A67" s="13" t="n"/>
      <c r="B67" s="14" t="n"/>
      <c r="C67" s="30" t="n"/>
      <c r="D67" s="31" t="n"/>
      <c r="E67" s="31" t="n"/>
      <c r="F67" s="17" t="n"/>
      <c r="G67" s="13" t="n"/>
      <c r="H67" s="14" t="n"/>
      <c r="I67" s="13" t="n"/>
      <c r="J67" s="32">
        <f>IF(OR(C67="",D67="",E67=""),"",IFERROR((E67-D67)*24,""))</f>
        <v/>
      </c>
      <c r="K67" s="19">
        <f>IF(COUNTA(A67:I67)=0,"",IFERROR(IF(OR(A67="",B67="",C67="",D67="",E67="",F67="",G67="",H67=""),"Conferir campos obrigatórios",IF(E67&lt;=D67,"Conferir período",IF(OR(D67&lt;Premissas!$B$6,E67&gt;Premissas!$B$7),"Fora do horário",IF((E67-D67)*24&gt;Premissas!$B$5,"Duração acima do limite",IF(F67&gt;Premissas!$B$4,"Pessoas acima da capacidade",IF(AND(H67&lt;&gt;"Cancelada",COUNTIFS($C$5:$C$104,C67,$D$5:$D$104,"&lt;"&amp;E67,$E$5:$E$104,"&gt;"&amp;D67,$H$5:$H$104,"&lt;&gt;Cancelada")&gt;1),"Conferir sobreposição",IF(AND(H67&lt;&gt;"Cancelada",COUNTIFS($A$5:$A$104,A67,$B$5:$B$104,B67,$C$5:$C$104,C67,$H$5:$H$104,"&lt;&gt;Cancelada")&gt;Premissas!$B$9),"Limite da unidade no dia",""))))))),"Conferir dados"))</f>
        <v/>
      </c>
    </row>
    <row r="68" ht="31" customHeight="1">
      <c r="A68" s="13" t="n"/>
      <c r="B68" s="14" t="n"/>
      <c r="C68" s="30" t="n"/>
      <c r="D68" s="31" t="n"/>
      <c r="E68" s="31" t="n"/>
      <c r="F68" s="17" t="n"/>
      <c r="G68" s="13" t="n"/>
      <c r="H68" s="14" t="n"/>
      <c r="I68" s="13" t="n"/>
      <c r="J68" s="33">
        <f>IF(OR(C68="",D68="",E68=""),"",IFERROR((E68-D68)*24,""))</f>
        <v/>
      </c>
      <c r="K68" s="21">
        <f>IF(COUNTA(A68:I68)=0,"",IFERROR(IF(OR(A68="",B68="",C68="",D68="",E68="",F68="",G68="",H68=""),"Conferir campos obrigatórios",IF(E68&lt;=D68,"Conferir período",IF(OR(D68&lt;Premissas!$B$6,E68&gt;Premissas!$B$7),"Fora do horário",IF((E68-D68)*24&gt;Premissas!$B$5,"Duração acima do limite",IF(F68&gt;Premissas!$B$4,"Pessoas acima da capacidade",IF(AND(H68&lt;&gt;"Cancelada",COUNTIFS($C$5:$C$104,C68,$D$5:$D$104,"&lt;"&amp;E68,$E$5:$E$104,"&gt;"&amp;D68,$H$5:$H$104,"&lt;&gt;Cancelada")&gt;1),"Conferir sobreposição",IF(AND(H68&lt;&gt;"Cancelada",COUNTIFS($A$5:$A$104,A68,$B$5:$B$104,B68,$C$5:$C$104,C68,$H$5:$H$104,"&lt;&gt;Cancelada")&gt;Premissas!$B$9),"Limite da unidade no dia",""))))))),"Conferir dados"))</f>
        <v/>
      </c>
    </row>
    <row r="69" ht="31" customHeight="1">
      <c r="A69" s="13" t="n"/>
      <c r="B69" s="14" t="n"/>
      <c r="C69" s="30" t="n"/>
      <c r="D69" s="31" t="n"/>
      <c r="E69" s="31" t="n"/>
      <c r="F69" s="17" t="n"/>
      <c r="G69" s="13" t="n"/>
      <c r="H69" s="14" t="n"/>
      <c r="I69" s="13" t="n"/>
      <c r="J69" s="32">
        <f>IF(OR(C69="",D69="",E69=""),"",IFERROR((E69-D69)*24,""))</f>
        <v/>
      </c>
      <c r="K69" s="19">
        <f>IF(COUNTA(A69:I69)=0,"",IFERROR(IF(OR(A69="",B69="",C69="",D69="",E69="",F69="",G69="",H69=""),"Conferir campos obrigatórios",IF(E69&lt;=D69,"Conferir período",IF(OR(D69&lt;Premissas!$B$6,E69&gt;Premissas!$B$7),"Fora do horário",IF((E69-D69)*24&gt;Premissas!$B$5,"Duração acima do limite",IF(F69&gt;Premissas!$B$4,"Pessoas acima da capacidade",IF(AND(H69&lt;&gt;"Cancelada",COUNTIFS($C$5:$C$104,C69,$D$5:$D$104,"&lt;"&amp;E69,$E$5:$E$104,"&gt;"&amp;D69,$H$5:$H$104,"&lt;&gt;Cancelada")&gt;1),"Conferir sobreposição",IF(AND(H69&lt;&gt;"Cancelada",COUNTIFS($A$5:$A$104,A69,$B$5:$B$104,B69,$C$5:$C$104,C69,$H$5:$H$104,"&lt;&gt;Cancelada")&gt;Premissas!$B$9),"Limite da unidade no dia",""))))))),"Conferir dados"))</f>
        <v/>
      </c>
    </row>
    <row r="70" ht="31" customHeight="1">
      <c r="A70" s="13" t="n"/>
      <c r="B70" s="14" t="n"/>
      <c r="C70" s="30" t="n"/>
      <c r="D70" s="31" t="n"/>
      <c r="E70" s="31" t="n"/>
      <c r="F70" s="17" t="n"/>
      <c r="G70" s="13" t="n"/>
      <c r="H70" s="14" t="n"/>
      <c r="I70" s="13" t="n"/>
      <c r="J70" s="33">
        <f>IF(OR(C70="",D70="",E70=""),"",IFERROR((E70-D70)*24,""))</f>
        <v/>
      </c>
      <c r="K70" s="21">
        <f>IF(COUNTA(A70:I70)=0,"",IFERROR(IF(OR(A70="",B70="",C70="",D70="",E70="",F70="",G70="",H70=""),"Conferir campos obrigatórios",IF(E70&lt;=D70,"Conferir período",IF(OR(D70&lt;Premissas!$B$6,E70&gt;Premissas!$B$7),"Fora do horário",IF((E70-D70)*24&gt;Premissas!$B$5,"Duração acima do limite",IF(F70&gt;Premissas!$B$4,"Pessoas acima da capacidade",IF(AND(H70&lt;&gt;"Cancelada",COUNTIFS($C$5:$C$104,C70,$D$5:$D$104,"&lt;"&amp;E70,$E$5:$E$104,"&gt;"&amp;D70,$H$5:$H$104,"&lt;&gt;Cancelada")&gt;1),"Conferir sobreposição",IF(AND(H70&lt;&gt;"Cancelada",COUNTIFS($A$5:$A$104,A70,$B$5:$B$104,B70,$C$5:$C$104,C70,$H$5:$H$104,"&lt;&gt;Cancelada")&gt;Premissas!$B$9),"Limite da unidade no dia",""))))))),"Conferir dados"))</f>
        <v/>
      </c>
    </row>
    <row r="71" ht="31" customHeight="1">
      <c r="A71" s="13" t="n"/>
      <c r="B71" s="14" t="n"/>
      <c r="C71" s="30" t="n"/>
      <c r="D71" s="31" t="n"/>
      <c r="E71" s="31" t="n"/>
      <c r="F71" s="17" t="n"/>
      <c r="G71" s="13" t="n"/>
      <c r="H71" s="14" t="n"/>
      <c r="I71" s="13" t="n"/>
      <c r="J71" s="32">
        <f>IF(OR(C71="",D71="",E71=""),"",IFERROR((E71-D71)*24,""))</f>
        <v/>
      </c>
      <c r="K71" s="19">
        <f>IF(COUNTA(A71:I71)=0,"",IFERROR(IF(OR(A71="",B71="",C71="",D71="",E71="",F71="",G71="",H71=""),"Conferir campos obrigatórios",IF(E71&lt;=D71,"Conferir período",IF(OR(D71&lt;Premissas!$B$6,E71&gt;Premissas!$B$7),"Fora do horário",IF((E71-D71)*24&gt;Premissas!$B$5,"Duração acima do limite",IF(F71&gt;Premissas!$B$4,"Pessoas acima da capacidade",IF(AND(H71&lt;&gt;"Cancelada",COUNTIFS($C$5:$C$104,C71,$D$5:$D$104,"&lt;"&amp;E71,$E$5:$E$104,"&gt;"&amp;D71,$H$5:$H$104,"&lt;&gt;Cancelada")&gt;1),"Conferir sobreposição",IF(AND(H71&lt;&gt;"Cancelada",COUNTIFS($A$5:$A$104,A71,$B$5:$B$104,B71,$C$5:$C$104,C71,$H$5:$H$104,"&lt;&gt;Cancelada")&gt;Premissas!$B$9),"Limite da unidade no dia",""))))))),"Conferir dados"))</f>
        <v/>
      </c>
    </row>
    <row r="72" ht="31" customHeight="1">
      <c r="A72" s="13" t="n"/>
      <c r="B72" s="14" t="n"/>
      <c r="C72" s="30" t="n"/>
      <c r="D72" s="31" t="n"/>
      <c r="E72" s="31" t="n"/>
      <c r="F72" s="17" t="n"/>
      <c r="G72" s="13" t="n"/>
      <c r="H72" s="14" t="n"/>
      <c r="I72" s="13" t="n"/>
      <c r="J72" s="33">
        <f>IF(OR(C72="",D72="",E72=""),"",IFERROR((E72-D72)*24,""))</f>
        <v/>
      </c>
      <c r="K72" s="21">
        <f>IF(COUNTA(A72:I72)=0,"",IFERROR(IF(OR(A72="",B72="",C72="",D72="",E72="",F72="",G72="",H72=""),"Conferir campos obrigatórios",IF(E72&lt;=D72,"Conferir período",IF(OR(D72&lt;Premissas!$B$6,E72&gt;Premissas!$B$7),"Fora do horário",IF((E72-D72)*24&gt;Premissas!$B$5,"Duração acima do limite",IF(F72&gt;Premissas!$B$4,"Pessoas acima da capacidade",IF(AND(H72&lt;&gt;"Cancelada",COUNTIFS($C$5:$C$104,C72,$D$5:$D$104,"&lt;"&amp;E72,$E$5:$E$104,"&gt;"&amp;D72,$H$5:$H$104,"&lt;&gt;Cancelada")&gt;1),"Conferir sobreposição",IF(AND(H72&lt;&gt;"Cancelada",COUNTIFS($A$5:$A$104,A72,$B$5:$B$104,B72,$C$5:$C$104,C72,$H$5:$H$104,"&lt;&gt;Cancelada")&gt;Premissas!$B$9),"Limite da unidade no dia",""))))))),"Conferir dados"))</f>
        <v/>
      </c>
    </row>
    <row r="73" ht="31" customHeight="1">
      <c r="A73" s="13" t="n"/>
      <c r="B73" s="14" t="n"/>
      <c r="C73" s="30" t="n"/>
      <c r="D73" s="31" t="n"/>
      <c r="E73" s="31" t="n"/>
      <c r="F73" s="17" t="n"/>
      <c r="G73" s="13" t="n"/>
      <c r="H73" s="14" t="n"/>
      <c r="I73" s="13" t="n"/>
      <c r="J73" s="32">
        <f>IF(OR(C73="",D73="",E73=""),"",IFERROR((E73-D73)*24,""))</f>
        <v/>
      </c>
      <c r="K73" s="19">
        <f>IF(COUNTA(A73:I73)=0,"",IFERROR(IF(OR(A73="",B73="",C73="",D73="",E73="",F73="",G73="",H73=""),"Conferir campos obrigatórios",IF(E73&lt;=D73,"Conferir período",IF(OR(D73&lt;Premissas!$B$6,E73&gt;Premissas!$B$7),"Fora do horário",IF((E73-D73)*24&gt;Premissas!$B$5,"Duração acima do limite",IF(F73&gt;Premissas!$B$4,"Pessoas acima da capacidade",IF(AND(H73&lt;&gt;"Cancelada",COUNTIFS($C$5:$C$104,C73,$D$5:$D$104,"&lt;"&amp;E73,$E$5:$E$104,"&gt;"&amp;D73,$H$5:$H$104,"&lt;&gt;Cancelada")&gt;1),"Conferir sobreposição",IF(AND(H73&lt;&gt;"Cancelada",COUNTIFS($A$5:$A$104,A73,$B$5:$B$104,B73,$C$5:$C$104,C73,$H$5:$H$104,"&lt;&gt;Cancelada")&gt;Premissas!$B$9),"Limite da unidade no dia",""))))))),"Conferir dados"))</f>
        <v/>
      </c>
    </row>
    <row r="74" ht="31" customHeight="1">
      <c r="A74" s="13" t="n"/>
      <c r="B74" s="14" t="n"/>
      <c r="C74" s="30" t="n"/>
      <c r="D74" s="31" t="n"/>
      <c r="E74" s="31" t="n"/>
      <c r="F74" s="17" t="n"/>
      <c r="G74" s="13" t="n"/>
      <c r="H74" s="14" t="n"/>
      <c r="I74" s="13" t="n"/>
      <c r="J74" s="33">
        <f>IF(OR(C74="",D74="",E74=""),"",IFERROR((E74-D74)*24,""))</f>
        <v/>
      </c>
      <c r="K74" s="21">
        <f>IF(COUNTA(A74:I74)=0,"",IFERROR(IF(OR(A74="",B74="",C74="",D74="",E74="",F74="",G74="",H74=""),"Conferir campos obrigatórios",IF(E74&lt;=D74,"Conferir período",IF(OR(D74&lt;Premissas!$B$6,E74&gt;Premissas!$B$7),"Fora do horário",IF((E74-D74)*24&gt;Premissas!$B$5,"Duração acima do limite",IF(F74&gt;Premissas!$B$4,"Pessoas acima da capacidade",IF(AND(H74&lt;&gt;"Cancelada",COUNTIFS($C$5:$C$104,C74,$D$5:$D$104,"&lt;"&amp;E74,$E$5:$E$104,"&gt;"&amp;D74,$H$5:$H$104,"&lt;&gt;Cancelada")&gt;1),"Conferir sobreposição",IF(AND(H74&lt;&gt;"Cancelada",COUNTIFS($A$5:$A$104,A74,$B$5:$B$104,B74,$C$5:$C$104,C74,$H$5:$H$104,"&lt;&gt;Cancelada")&gt;Premissas!$B$9),"Limite da unidade no dia",""))))))),"Conferir dados"))</f>
        <v/>
      </c>
    </row>
    <row r="75" ht="31" customHeight="1">
      <c r="A75" s="13" t="n"/>
      <c r="B75" s="14" t="n"/>
      <c r="C75" s="30" t="n"/>
      <c r="D75" s="31" t="n"/>
      <c r="E75" s="31" t="n"/>
      <c r="F75" s="17" t="n"/>
      <c r="G75" s="13" t="n"/>
      <c r="H75" s="14" t="n"/>
      <c r="I75" s="13" t="n"/>
      <c r="J75" s="32">
        <f>IF(OR(C75="",D75="",E75=""),"",IFERROR((E75-D75)*24,""))</f>
        <v/>
      </c>
      <c r="K75" s="19">
        <f>IF(COUNTA(A75:I75)=0,"",IFERROR(IF(OR(A75="",B75="",C75="",D75="",E75="",F75="",G75="",H75=""),"Conferir campos obrigatórios",IF(E75&lt;=D75,"Conferir período",IF(OR(D75&lt;Premissas!$B$6,E75&gt;Premissas!$B$7),"Fora do horário",IF((E75-D75)*24&gt;Premissas!$B$5,"Duração acima do limite",IF(F75&gt;Premissas!$B$4,"Pessoas acima da capacidade",IF(AND(H75&lt;&gt;"Cancelada",COUNTIFS($C$5:$C$104,C75,$D$5:$D$104,"&lt;"&amp;E75,$E$5:$E$104,"&gt;"&amp;D75,$H$5:$H$104,"&lt;&gt;Cancelada")&gt;1),"Conferir sobreposição",IF(AND(H75&lt;&gt;"Cancelada",COUNTIFS($A$5:$A$104,A75,$B$5:$B$104,B75,$C$5:$C$104,C75,$H$5:$H$104,"&lt;&gt;Cancelada")&gt;Premissas!$B$9),"Limite da unidade no dia",""))))))),"Conferir dados"))</f>
        <v/>
      </c>
    </row>
    <row r="76" ht="31" customHeight="1">
      <c r="A76" s="13" t="n"/>
      <c r="B76" s="14" t="n"/>
      <c r="C76" s="30" t="n"/>
      <c r="D76" s="31" t="n"/>
      <c r="E76" s="31" t="n"/>
      <c r="F76" s="17" t="n"/>
      <c r="G76" s="13" t="n"/>
      <c r="H76" s="14" t="n"/>
      <c r="I76" s="13" t="n"/>
      <c r="J76" s="33">
        <f>IF(OR(C76="",D76="",E76=""),"",IFERROR((E76-D76)*24,""))</f>
        <v/>
      </c>
      <c r="K76" s="21">
        <f>IF(COUNTA(A76:I76)=0,"",IFERROR(IF(OR(A76="",B76="",C76="",D76="",E76="",F76="",G76="",H76=""),"Conferir campos obrigatórios",IF(E76&lt;=D76,"Conferir período",IF(OR(D76&lt;Premissas!$B$6,E76&gt;Premissas!$B$7),"Fora do horário",IF((E76-D76)*24&gt;Premissas!$B$5,"Duração acima do limite",IF(F76&gt;Premissas!$B$4,"Pessoas acima da capacidade",IF(AND(H76&lt;&gt;"Cancelada",COUNTIFS($C$5:$C$104,C76,$D$5:$D$104,"&lt;"&amp;E76,$E$5:$E$104,"&gt;"&amp;D76,$H$5:$H$104,"&lt;&gt;Cancelada")&gt;1),"Conferir sobreposição",IF(AND(H76&lt;&gt;"Cancelada",COUNTIFS($A$5:$A$104,A76,$B$5:$B$104,B76,$C$5:$C$104,C76,$H$5:$H$104,"&lt;&gt;Cancelada")&gt;Premissas!$B$9),"Limite da unidade no dia",""))))))),"Conferir dados"))</f>
        <v/>
      </c>
    </row>
    <row r="77" ht="31" customHeight="1">
      <c r="A77" s="13" t="n"/>
      <c r="B77" s="14" t="n"/>
      <c r="C77" s="30" t="n"/>
      <c r="D77" s="31" t="n"/>
      <c r="E77" s="31" t="n"/>
      <c r="F77" s="17" t="n"/>
      <c r="G77" s="13" t="n"/>
      <c r="H77" s="14" t="n"/>
      <c r="I77" s="13" t="n"/>
      <c r="J77" s="32">
        <f>IF(OR(C77="",D77="",E77=""),"",IFERROR((E77-D77)*24,""))</f>
        <v/>
      </c>
      <c r="K77" s="19">
        <f>IF(COUNTA(A77:I77)=0,"",IFERROR(IF(OR(A77="",B77="",C77="",D77="",E77="",F77="",G77="",H77=""),"Conferir campos obrigatórios",IF(E77&lt;=D77,"Conferir período",IF(OR(D77&lt;Premissas!$B$6,E77&gt;Premissas!$B$7),"Fora do horário",IF((E77-D77)*24&gt;Premissas!$B$5,"Duração acima do limite",IF(F77&gt;Premissas!$B$4,"Pessoas acima da capacidade",IF(AND(H77&lt;&gt;"Cancelada",COUNTIFS($C$5:$C$104,C77,$D$5:$D$104,"&lt;"&amp;E77,$E$5:$E$104,"&gt;"&amp;D77,$H$5:$H$104,"&lt;&gt;Cancelada")&gt;1),"Conferir sobreposição",IF(AND(H77&lt;&gt;"Cancelada",COUNTIFS($A$5:$A$104,A77,$B$5:$B$104,B77,$C$5:$C$104,C77,$H$5:$H$104,"&lt;&gt;Cancelada")&gt;Premissas!$B$9),"Limite da unidade no dia",""))))))),"Conferir dados"))</f>
        <v/>
      </c>
    </row>
    <row r="78" ht="31" customHeight="1">
      <c r="A78" s="13" t="n"/>
      <c r="B78" s="14" t="n"/>
      <c r="C78" s="30" t="n"/>
      <c r="D78" s="31" t="n"/>
      <c r="E78" s="31" t="n"/>
      <c r="F78" s="17" t="n"/>
      <c r="G78" s="13" t="n"/>
      <c r="H78" s="14" t="n"/>
      <c r="I78" s="13" t="n"/>
      <c r="J78" s="33">
        <f>IF(OR(C78="",D78="",E78=""),"",IFERROR((E78-D78)*24,""))</f>
        <v/>
      </c>
      <c r="K78" s="21">
        <f>IF(COUNTA(A78:I78)=0,"",IFERROR(IF(OR(A78="",B78="",C78="",D78="",E78="",F78="",G78="",H78=""),"Conferir campos obrigatórios",IF(E78&lt;=D78,"Conferir período",IF(OR(D78&lt;Premissas!$B$6,E78&gt;Premissas!$B$7),"Fora do horário",IF((E78-D78)*24&gt;Premissas!$B$5,"Duração acima do limite",IF(F78&gt;Premissas!$B$4,"Pessoas acima da capacidade",IF(AND(H78&lt;&gt;"Cancelada",COUNTIFS($C$5:$C$104,C78,$D$5:$D$104,"&lt;"&amp;E78,$E$5:$E$104,"&gt;"&amp;D78,$H$5:$H$104,"&lt;&gt;Cancelada")&gt;1),"Conferir sobreposição",IF(AND(H78&lt;&gt;"Cancelada",COUNTIFS($A$5:$A$104,A78,$B$5:$B$104,B78,$C$5:$C$104,C78,$H$5:$H$104,"&lt;&gt;Cancelada")&gt;Premissas!$B$9),"Limite da unidade no dia",""))))))),"Conferir dados"))</f>
        <v/>
      </c>
    </row>
    <row r="79" ht="31" customHeight="1">
      <c r="A79" s="13" t="n"/>
      <c r="B79" s="14" t="n"/>
      <c r="C79" s="30" t="n"/>
      <c r="D79" s="31" t="n"/>
      <c r="E79" s="31" t="n"/>
      <c r="F79" s="17" t="n"/>
      <c r="G79" s="13" t="n"/>
      <c r="H79" s="14" t="n"/>
      <c r="I79" s="13" t="n"/>
      <c r="J79" s="32">
        <f>IF(OR(C79="",D79="",E79=""),"",IFERROR((E79-D79)*24,""))</f>
        <v/>
      </c>
      <c r="K79" s="19">
        <f>IF(COUNTA(A79:I79)=0,"",IFERROR(IF(OR(A79="",B79="",C79="",D79="",E79="",F79="",G79="",H79=""),"Conferir campos obrigatórios",IF(E79&lt;=D79,"Conferir período",IF(OR(D79&lt;Premissas!$B$6,E79&gt;Premissas!$B$7),"Fora do horário",IF((E79-D79)*24&gt;Premissas!$B$5,"Duração acima do limite",IF(F79&gt;Premissas!$B$4,"Pessoas acima da capacidade",IF(AND(H79&lt;&gt;"Cancelada",COUNTIFS($C$5:$C$104,C79,$D$5:$D$104,"&lt;"&amp;E79,$E$5:$E$104,"&gt;"&amp;D79,$H$5:$H$104,"&lt;&gt;Cancelada")&gt;1),"Conferir sobreposição",IF(AND(H79&lt;&gt;"Cancelada",COUNTIFS($A$5:$A$104,A79,$B$5:$B$104,B79,$C$5:$C$104,C79,$H$5:$H$104,"&lt;&gt;Cancelada")&gt;Premissas!$B$9),"Limite da unidade no dia",""))))))),"Conferir dados"))</f>
        <v/>
      </c>
    </row>
    <row r="80" ht="31" customHeight="1">
      <c r="A80" s="13" t="n"/>
      <c r="B80" s="14" t="n"/>
      <c r="C80" s="30" t="n"/>
      <c r="D80" s="31" t="n"/>
      <c r="E80" s="31" t="n"/>
      <c r="F80" s="17" t="n"/>
      <c r="G80" s="13" t="n"/>
      <c r="H80" s="14" t="n"/>
      <c r="I80" s="13" t="n"/>
      <c r="J80" s="33">
        <f>IF(OR(C80="",D80="",E80=""),"",IFERROR((E80-D80)*24,""))</f>
        <v/>
      </c>
      <c r="K80" s="21">
        <f>IF(COUNTA(A80:I80)=0,"",IFERROR(IF(OR(A80="",B80="",C80="",D80="",E80="",F80="",G80="",H80=""),"Conferir campos obrigatórios",IF(E80&lt;=D80,"Conferir período",IF(OR(D80&lt;Premissas!$B$6,E80&gt;Premissas!$B$7),"Fora do horário",IF((E80-D80)*24&gt;Premissas!$B$5,"Duração acima do limite",IF(F80&gt;Premissas!$B$4,"Pessoas acima da capacidade",IF(AND(H80&lt;&gt;"Cancelada",COUNTIFS($C$5:$C$104,C80,$D$5:$D$104,"&lt;"&amp;E80,$E$5:$E$104,"&gt;"&amp;D80,$H$5:$H$104,"&lt;&gt;Cancelada")&gt;1),"Conferir sobreposição",IF(AND(H80&lt;&gt;"Cancelada",COUNTIFS($A$5:$A$104,A80,$B$5:$B$104,B80,$C$5:$C$104,C80,$H$5:$H$104,"&lt;&gt;Cancelada")&gt;Premissas!$B$9),"Limite da unidade no dia",""))))))),"Conferir dados"))</f>
        <v/>
      </c>
    </row>
    <row r="81" ht="31" customHeight="1">
      <c r="A81" s="13" t="n"/>
      <c r="B81" s="14" t="n"/>
      <c r="C81" s="30" t="n"/>
      <c r="D81" s="31" t="n"/>
      <c r="E81" s="31" t="n"/>
      <c r="F81" s="17" t="n"/>
      <c r="G81" s="13" t="n"/>
      <c r="H81" s="14" t="n"/>
      <c r="I81" s="13" t="n"/>
      <c r="J81" s="32">
        <f>IF(OR(C81="",D81="",E81=""),"",IFERROR((E81-D81)*24,""))</f>
        <v/>
      </c>
      <c r="K81" s="19">
        <f>IF(COUNTA(A81:I81)=0,"",IFERROR(IF(OR(A81="",B81="",C81="",D81="",E81="",F81="",G81="",H81=""),"Conferir campos obrigatórios",IF(E81&lt;=D81,"Conferir período",IF(OR(D81&lt;Premissas!$B$6,E81&gt;Premissas!$B$7),"Fora do horário",IF((E81-D81)*24&gt;Premissas!$B$5,"Duração acima do limite",IF(F81&gt;Premissas!$B$4,"Pessoas acima da capacidade",IF(AND(H81&lt;&gt;"Cancelada",COUNTIFS($C$5:$C$104,C81,$D$5:$D$104,"&lt;"&amp;E81,$E$5:$E$104,"&gt;"&amp;D81,$H$5:$H$104,"&lt;&gt;Cancelada")&gt;1),"Conferir sobreposição",IF(AND(H81&lt;&gt;"Cancelada",COUNTIFS($A$5:$A$104,A81,$B$5:$B$104,B81,$C$5:$C$104,C81,$H$5:$H$104,"&lt;&gt;Cancelada")&gt;Premissas!$B$9),"Limite da unidade no dia",""))))))),"Conferir dados"))</f>
        <v/>
      </c>
    </row>
    <row r="82" ht="31" customHeight="1">
      <c r="A82" s="13" t="n"/>
      <c r="B82" s="14" t="n"/>
      <c r="C82" s="30" t="n"/>
      <c r="D82" s="31" t="n"/>
      <c r="E82" s="31" t="n"/>
      <c r="F82" s="17" t="n"/>
      <c r="G82" s="13" t="n"/>
      <c r="H82" s="14" t="n"/>
      <c r="I82" s="13" t="n"/>
      <c r="J82" s="33">
        <f>IF(OR(C82="",D82="",E82=""),"",IFERROR((E82-D82)*24,""))</f>
        <v/>
      </c>
      <c r="K82" s="21">
        <f>IF(COUNTA(A82:I82)=0,"",IFERROR(IF(OR(A82="",B82="",C82="",D82="",E82="",F82="",G82="",H82=""),"Conferir campos obrigatórios",IF(E82&lt;=D82,"Conferir período",IF(OR(D82&lt;Premissas!$B$6,E82&gt;Premissas!$B$7),"Fora do horário",IF((E82-D82)*24&gt;Premissas!$B$5,"Duração acima do limite",IF(F82&gt;Premissas!$B$4,"Pessoas acima da capacidade",IF(AND(H82&lt;&gt;"Cancelada",COUNTIFS($C$5:$C$104,C82,$D$5:$D$104,"&lt;"&amp;E82,$E$5:$E$104,"&gt;"&amp;D82,$H$5:$H$104,"&lt;&gt;Cancelada")&gt;1),"Conferir sobreposição",IF(AND(H82&lt;&gt;"Cancelada",COUNTIFS($A$5:$A$104,A82,$B$5:$B$104,B82,$C$5:$C$104,C82,$H$5:$H$104,"&lt;&gt;Cancelada")&gt;Premissas!$B$9),"Limite da unidade no dia",""))))))),"Conferir dados"))</f>
        <v/>
      </c>
    </row>
    <row r="83" ht="31" customHeight="1">
      <c r="A83" s="13" t="n"/>
      <c r="B83" s="14" t="n"/>
      <c r="C83" s="30" t="n"/>
      <c r="D83" s="31" t="n"/>
      <c r="E83" s="31" t="n"/>
      <c r="F83" s="17" t="n"/>
      <c r="G83" s="13" t="n"/>
      <c r="H83" s="14" t="n"/>
      <c r="I83" s="13" t="n"/>
      <c r="J83" s="32">
        <f>IF(OR(C83="",D83="",E83=""),"",IFERROR((E83-D83)*24,""))</f>
        <v/>
      </c>
      <c r="K83" s="19">
        <f>IF(COUNTA(A83:I83)=0,"",IFERROR(IF(OR(A83="",B83="",C83="",D83="",E83="",F83="",G83="",H83=""),"Conferir campos obrigatórios",IF(E83&lt;=D83,"Conferir período",IF(OR(D83&lt;Premissas!$B$6,E83&gt;Premissas!$B$7),"Fora do horário",IF((E83-D83)*24&gt;Premissas!$B$5,"Duração acima do limite",IF(F83&gt;Premissas!$B$4,"Pessoas acima da capacidade",IF(AND(H83&lt;&gt;"Cancelada",COUNTIFS($C$5:$C$104,C83,$D$5:$D$104,"&lt;"&amp;E83,$E$5:$E$104,"&gt;"&amp;D83,$H$5:$H$104,"&lt;&gt;Cancelada")&gt;1),"Conferir sobreposição",IF(AND(H83&lt;&gt;"Cancelada",COUNTIFS($A$5:$A$104,A83,$B$5:$B$104,B83,$C$5:$C$104,C83,$H$5:$H$104,"&lt;&gt;Cancelada")&gt;Premissas!$B$9),"Limite da unidade no dia",""))))))),"Conferir dados"))</f>
        <v/>
      </c>
    </row>
    <row r="84" ht="31" customHeight="1">
      <c r="A84" s="13" t="n"/>
      <c r="B84" s="14" t="n"/>
      <c r="C84" s="30" t="n"/>
      <c r="D84" s="31" t="n"/>
      <c r="E84" s="31" t="n"/>
      <c r="F84" s="17" t="n"/>
      <c r="G84" s="13" t="n"/>
      <c r="H84" s="14" t="n"/>
      <c r="I84" s="13" t="n"/>
      <c r="J84" s="33">
        <f>IF(OR(C84="",D84="",E84=""),"",IFERROR((E84-D84)*24,""))</f>
        <v/>
      </c>
      <c r="K84" s="21">
        <f>IF(COUNTA(A84:I84)=0,"",IFERROR(IF(OR(A84="",B84="",C84="",D84="",E84="",F84="",G84="",H84=""),"Conferir campos obrigatórios",IF(E84&lt;=D84,"Conferir período",IF(OR(D84&lt;Premissas!$B$6,E84&gt;Premissas!$B$7),"Fora do horário",IF((E84-D84)*24&gt;Premissas!$B$5,"Duração acima do limite",IF(F84&gt;Premissas!$B$4,"Pessoas acima da capacidade",IF(AND(H84&lt;&gt;"Cancelada",COUNTIFS($C$5:$C$104,C84,$D$5:$D$104,"&lt;"&amp;E84,$E$5:$E$104,"&gt;"&amp;D84,$H$5:$H$104,"&lt;&gt;Cancelada")&gt;1),"Conferir sobreposição",IF(AND(H84&lt;&gt;"Cancelada",COUNTIFS($A$5:$A$104,A84,$B$5:$B$104,B84,$C$5:$C$104,C84,$H$5:$H$104,"&lt;&gt;Cancelada")&gt;Premissas!$B$9),"Limite da unidade no dia",""))))))),"Conferir dados"))</f>
        <v/>
      </c>
    </row>
    <row r="85" ht="31" customHeight="1">
      <c r="A85" s="13" t="n"/>
      <c r="B85" s="14" t="n"/>
      <c r="C85" s="30" t="n"/>
      <c r="D85" s="31" t="n"/>
      <c r="E85" s="31" t="n"/>
      <c r="F85" s="17" t="n"/>
      <c r="G85" s="13" t="n"/>
      <c r="H85" s="14" t="n"/>
      <c r="I85" s="13" t="n"/>
      <c r="J85" s="32">
        <f>IF(OR(C85="",D85="",E85=""),"",IFERROR((E85-D85)*24,""))</f>
        <v/>
      </c>
      <c r="K85" s="19">
        <f>IF(COUNTA(A85:I85)=0,"",IFERROR(IF(OR(A85="",B85="",C85="",D85="",E85="",F85="",G85="",H85=""),"Conferir campos obrigatórios",IF(E85&lt;=D85,"Conferir período",IF(OR(D85&lt;Premissas!$B$6,E85&gt;Premissas!$B$7),"Fora do horário",IF((E85-D85)*24&gt;Premissas!$B$5,"Duração acima do limite",IF(F85&gt;Premissas!$B$4,"Pessoas acima da capacidade",IF(AND(H85&lt;&gt;"Cancelada",COUNTIFS($C$5:$C$104,C85,$D$5:$D$104,"&lt;"&amp;E85,$E$5:$E$104,"&gt;"&amp;D85,$H$5:$H$104,"&lt;&gt;Cancelada")&gt;1),"Conferir sobreposição",IF(AND(H85&lt;&gt;"Cancelada",COUNTIFS($A$5:$A$104,A85,$B$5:$B$104,B85,$C$5:$C$104,C85,$H$5:$H$104,"&lt;&gt;Cancelada")&gt;Premissas!$B$9),"Limite da unidade no dia",""))))))),"Conferir dados"))</f>
        <v/>
      </c>
    </row>
    <row r="86" ht="31" customHeight="1">
      <c r="A86" s="13" t="n"/>
      <c r="B86" s="14" t="n"/>
      <c r="C86" s="30" t="n"/>
      <c r="D86" s="31" t="n"/>
      <c r="E86" s="31" t="n"/>
      <c r="F86" s="17" t="n"/>
      <c r="G86" s="13" t="n"/>
      <c r="H86" s="14" t="n"/>
      <c r="I86" s="13" t="n"/>
      <c r="J86" s="33">
        <f>IF(OR(C86="",D86="",E86=""),"",IFERROR((E86-D86)*24,""))</f>
        <v/>
      </c>
      <c r="K86" s="21">
        <f>IF(COUNTA(A86:I86)=0,"",IFERROR(IF(OR(A86="",B86="",C86="",D86="",E86="",F86="",G86="",H86=""),"Conferir campos obrigatórios",IF(E86&lt;=D86,"Conferir período",IF(OR(D86&lt;Premissas!$B$6,E86&gt;Premissas!$B$7),"Fora do horário",IF((E86-D86)*24&gt;Premissas!$B$5,"Duração acima do limite",IF(F86&gt;Premissas!$B$4,"Pessoas acima da capacidade",IF(AND(H86&lt;&gt;"Cancelada",COUNTIFS($C$5:$C$104,C86,$D$5:$D$104,"&lt;"&amp;E86,$E$5:$E$104,"&gt;"&amp;D86,$H$5:$H$104,"&lt;&gt;Cancelada")&gt;1),"Conferir sobreposição",IF(AND(H86&lt;&gt;"Cancelada",COUNTIFS($A$5:$A$104,A86,$B$5:$B$104,B86,$C$5:$C$104,C86,$H$5:$H$104,"&lt;&gt;Cancelada")&gt;Premissas!$B$9),"Limite da unidade no dia",""))))))),"Conferir dados"))</f>
        <v/>
      </c>
    </row>
    <row r="87" ht="31" customHeight="1">
      <c r="A87" s="13" t="n"/>
      <c r="B87" s="14" t="n"/>
      <c r="C87" s="30" t="n"/>
      <c r="D87" s="31" t="n"/>
      <c r="E87" s="31" t="n"/>
      <c r="F87" s="17" t="n"/>
      <c r="G87" s="13" t="n"/>
      <c r="H87" s="14" t="n"/>
      <c r="I87" s="13" t="n"/>
      <c r="J87" s="32">
        <f>IF(OR(C87="",D87="",E87=""),"",IFERROR((E87-D87)*24,""))</f>
        <v/>
      </c>
      <c r="K87" s="19">
        <f>IF(COUNTA(A87:I87)=0,"",IFERROR(IF(OR(A87="",B87="",C87="",D87="",E87="",F87="",G87="",H87=""),"Conferir campos obrigatórios",IF(E87&lt;=D87,"Conferir período",IF(OR(D87&lt;Premissas!$B$6,E87&gt;Premissas!$B$7),"Fora do horário",IF((E87-D87)*24&gt;Premissas!$B$5,"Duração acima do limite",IF(F87&gt;Premissas!$B$4,"Pessoas acima da capacidade",IF(AND(H87&lt;&gt;"Cancelada",COUNTIFS($C$5:$C$104,C87,$D$5:$D$104,"&lt;"&amp;E87,$E$5:$E$104,"&gt;"&amp;D87,$H$5:$H$104,"&lt;&gt;Cancelada")&gt;1),"Conferir sobreposição",IF(AND(H87&lt;&gt;"Cancelada",COUNTIFS($A$5:$A$104,A87,$B$5:$B$104,B87,$C$5:$C$104,C87,$H$5:$H$104,"&lt;&gt;Cancelada")&gt;Premissas!$B$9),"Limite da unidade no dia",""))))))),"Conferir dados"))</f>
        <v/>
      </c>
    </row>
    <row r="88" ht="31" customHeight="1">
      <c r="A88" s="13" t="n"/>
      <c r="B88" s="14" t="n"/>
      <c r="C88" s="30" t="n"/>
      <c r="D88" s="31" t="n"/>
      <c r="E88" s="31" t="n"/>
      <c r="F88" s="17" t="n"/>
      <c r="G88" s="13" t="n"/>
      <c r="H88" s="14" t="n"/>
      <c r="I88" s="13" t="n"/>
      <c r="J88" s="33">
        <f>IF(OR(C88="",D88="",E88=""),"",IFERROR((E88-D88)*24,""))</f>
        <v/>
      </c>
      <c r="K88" s="21">
        <f>IF(COUNTA(A88:I88)=0,"",IFERROR(IF(OR(A88="",B88="",C88="",D88="",E88="",F88="",G88="",H88=""),"Conferir campos obrigatórios",IF(E88&lt;=D88,"Conferir período",IF(OR(D88&lt;Premissas!$B$6,E88&gt;Premissas!$B$7),"Fora do horário",IF((E88-D88)*24&gt;Premissas!$B$5,"Duração acima do limite",IF(F88&gt;Premissas!$B$4,"Pessoas acima da capacidade",IF(AND(H88&lt;&gt;"Cancelada",COUNTIFS($C$5:$C$104,C88,$D$5:$D$104,"&lt;"&amp;E88,$E$5:$E$104,"&gt;"&amp;D88,$H$5:$H$104,"&lt;&gt;Cancelada")&gt;1),"Conferir sobreposição",IF(AND(H88&lt;&gt;"Cancelada",COUNTIFS($A$5:$A$104,A88,$B$5:$B$104,B88,$C$5:$C$104,C88,$H$5:$H$104,"&lt;&gt;Cancelada")&gt;Premissas!$B$9),"Limite da unidade no dia",""))))))),"Conferir dados"))</f>
        <v/>
      </c>
    </row>
    <row r="89" ht="31" customHeight="1">
      <c r="A89" s="13" t="n"/>
      <c r="B89" s="14" t="n"/>
      <c r="C89" s="30" t="n"/>
      <c r="D89" s="31" t="n"/>
      <c r="E89" s="31" t="n"/>
      <c r="F89" s="17" t="n"/>
      <c r="G89" s="13" t="n"/>
      <c r="H89" s="14" t="n"/>
      <c r="I89" s="13" t="n"/>
      <c r="J89" s="32">
        <f>IF(OR(C89="",D89="",E89=""),"",IFERROR((E89-D89)*24,""))</f>
        <v/>
      </c>
      <c r="K89" s="19">
        <f>IF(COUNTA(A89:I89)=0,"",IFERROR(IF(OR(A89="",B89="",C89="",D89="",E89="",F89="",G89="",H89=""),"Conferir campos obrigatórios",IF(E89&lt;=D89,"Conferir período",IF(OR(D89&lt;Premissas!$B$6,E89&gt;Premissas!$B$7),"Fora do horário",IF((E89-D89)*24&gt;Premissas!$B$5,"Duração acima do limite",IF(F89&gt;Premissas!$B$4,"Pessoas acima da capacidade",IF(AND(H89&lt;&gt;"Cancelada",COUNTIFS($C$5:$C$104,C89,$D$5:$D$104,"&lt;"&amp;E89,$E$5:$E$104,"&gt;"&amp;D89,$H$5:$H$104,"&lt;&gt;Cancelada")&gt;1),"Conferir sobreposição",IF(AND(H89&lt;&gt;"Cancelada",COUNTIFS($A$5:$A$104,A89,$B$5:$B$104,B89,$C$5:$C$104,C89,$H$5:$H$104,"&lt;&gt;Cancelada")&gt;Premissas!$B$9),"Limite da unidade no dia",""))))))),"Conferir dados"))</f>
        <v/>
      </c>
    </row>
    <row r="90" ht="31" customHeight="1">
      <c r="A90" s="13" t="n"/>
      <c r="B90" s="14" t="n"/>
      <c r="C90" s="30" t="n"/>
      <c r="D90" s="31" t="n"/>
      <c r="E90" s="31" t="n"/>
      <c r="F90" s="17" t="n"/>
      <c r="G90" s="13" t="n"/>
      <c r="H90" s="14" t="n"/>
      <c r="I90" s="13" t="n"/>
      <c r="J90" s="33">
        <f>IF(OR(C90="",D90="",E90=""),"",IFERROR((E90-D90)*24,""))</f>
        <v/>
      </c>
      <c r="K90" s="21">
        <f>IF(COUNTA(A90:I90)=0,"",IFERROR(IF(OR(A90="",B90="",C90="",D90="",E90="",F90="",G90="",H90=""),"Conferir campos obrigatórios",IF(E90&lt;=D90,"Conferir período",IF(OR(D90&lt;Premissas!$B$6,E90&gt;Premissas!$B$7),"Fora do horário",IF((E90-D90)*24&gt;Premissas!$B$5,"Duração acima do limite",IF(F90&gt;Premissas!$B$4,"Pessoas acima da capacidade",IF(AND(H90&lt;&gt;"Cancelada",COUNTIFS($C$5:$C$104,C90,$D$5:$D$104,"&lt;"&amp;E90,$E$5:$E$104,"&gt;"&amp;D90,$H$5:$H$104,"&lt;&gt;Cancelada")&gt;1),"Conferir sobreposição",IF(AND(H90&lt;&gt;"Cancelada",COUNTIFS($A$5:$A$104,A90,$B$5:$B$104,B90,$C$5:$C$104,C90,$H$5:$H$104,"&lt;&gt;Cancelada")&gt;Premissas!$B$9),"Limite da unidade no dia",""))))))),"Conferir dados"))</f>
        <v/>
      </c>
    </row>
    <row r="91" ht="31" customHeight="1">
      <c r="A91" s="13" t="n"/>
      <c r="B91" s="14" t="n"/>
      <c r="C91" s="30" t="n"/>
      <c r="D91" s="31" t="n"/>
      <c r="E91" s="31" t="n"/>
      <c r="F91" s="17" t="n"/>
      <c r="G91" s="13" t="n"/>
      <c r="H91" s="14" t="n"/>
      <c r="I91" s="13" t="n"/>
      <c r="J91" s="32">
        <f>IF(OR(C91="",D91="",E91=""),"",IFERROR((E91-D91)*24,""))</f>
        <v/>
      </c>
      <c r="K91" s="19">
        <f>IF(COUNTA(A91:I91)=0,"",IFERROR(IF(OR(A91="",B91="",C91="",D91="",E91="",F91="",G91="",H91=""),"Conferir campos obrigatórios",IF(E91&lt;=D91,"Conferir período",IF(OR(D91&lt;Premissas!$B$6,E91&gt;Premissas!$B$7),"Fora do horário",IF((E91-D91)*24&gt;Premissas!$B$5,"Duração acima do limite",IF(F91&gt;Premissas!$B$4,"Pessoas acima da capacidade",IF(AND(H91&lt;&gt;"Cancelada",COUNTIFS($C$5:$C$104,C91,$D$5:$D$104,"&lt;"&amp;E91,$E$5:$E$104,"&gt;"&amp;D91,$H$5:$H$104,"&lt;&gt;Cancelada")&gt;1),"Conferir sobreposição",IF(AND(H91&lt;&gt;"Cancelada",COUNTIFS($A$5:$A$104,A91,$B$5:$B$104,B91,$C$5:$C$104,C91,$H$5:$H$104,"&lt;&gt;Cancelada")&gt;Premissas!$B$9),"Limite da unidade no dia",""))))))),"Conferir dados"))</f>
        <v/>
      </c>
    </row>
    <row r="92" ht="31" customHeight="1">
      <c r="A92" s="13" t="n"/>
      <c r="B92" s="14" t="n"/>
      <c r="C92" s="30" t="n"/>
      <c r="D92" s="31" t="n"/>
      <c r="E92" s="31" t="n"/>
      <c r="F92" s="17" t="n"/>
      <c r="G92" s="13" t="n"/>
      <c r="H92" s="14" t="n"/>
      <c r="I92" s="13" t="n"/>
      <c r="J92" s="33">
        <f>IF(OR(C92="",D92="",E92=""),"",IFERROR((E92-D92)*24,""))</f>
        <v/>
      </c>
      <c r="K92" s="21">
        <f>IF(COUNTA(A92:I92)=0,"",IFERROR(IF(OR(A92="",B92="",C92="",D92="",E92="",F92="",G92="",H92=""),"Conferir campos obrigatórios",IF(E92&lt;=D92,"Conferir período",IF(OR(D92&lt;Premissas!$B$6,E92&gt;Premissas!$B$7),"Fora do horário",IF((E92-D92)*24&gt;Premissas!$B$5,"Duração acima do limite",IF(F92&gt;Premissas!$B$4,"Pessoas acima da capacidade",IF(AND(H92&lt;&gt;"Cancelada",COUNTIFS($C$5:$C$104,C92,$D$5:$D$104,"&lt;"&amp;E92,$E$5:$E$104,"&gt;"&amp;D92,$H$5:$H$104,"&lt;&gt;Cancelada")&gt;1),"Conferir sobreposição",IF(AND(H92&lt;&gt;"Cancelada",COUNTIFS($A$5:$A$104,A92,$B$5:$B$104,B92,$C$5:$C$104,C92,$H$5:$H$104,"&lt;&gt;Cancelada")&gt;Premissas!$B$9),"Limite da unidade no dia",""))))))),"Conferir dados"))</f>
        <v/>
      </c>
    </row>
    <row r="93" ht="31" customHeight="1">
      <c r="A93" s="13" t="n"/>
      <c r="B93" s="14" t="n"/>
      <c r="C93" s="30" t="n"/>
      <c r="D93" s="31" t="n"/>
      <c r="E93" s="31" t="n"/>
      <c r="F93" s="17" t="n"/>
      <c r="G93" s="13" t="n"/>
      <c r="H93" s="14" t="n"/>
      <c r="I93" s="13" t="n"/>
      <c r="J93" s="32">
        <f>IF(OR(C93="",D93="",E93=""),"",IFERROR((E93-D93)*24,""))</f>
        <v/>
      </c>
      <c r="K93" s="19">
        <f>IF(COUNTA(A93:I93)=0,"",IFERROR(IF(OR(A93="",B93="",C93="",D93="",E93="",F93="",G93="",H93=""),"Conferir campos obrigatórios",IF(E93&lt;=D93,"Conferir período",IF(OR(D93&lt;Premissas!$B$6,E93&gt;Premissas!$B$7),"Fora do horário",IF((E93-D93)*24&gt;Premissas!$B$5,"Duração acima do limite",IF(F93&gt;Premissas!$B$4,"Pessoas acima da capacidade",IF(AND(H93&lt;&gt;"Cancelada",COUNTIFS($C$5:$C$104,C93,$D$5:$D$104,"&lt;"&amp;E93,$E$5:$E$104,"&gt;"&amp;D93,$H$5:$H$104,"&lt;&gt;Cancelada")&gt;1),"Conferir sobreposição",IF(AND(H93&lt;&gt;"Cancelada",COUNTIFS($A$5:$A$104,A93,$B$5:$B$104,B93,$C$5:$C$104,C93,$H$5:$H$104,"&lt;&gt;Cancelada")&gt;Premissas!$B$9),"Limite da unidade no dia",""))))))),"Conferir dados"))</f>
        <v/>
      </c>
    </row>
    <row r="94" ht="31" customHeight="1">
      <c r="A94" s="13" t="n"/>
      <c r="B94" s="14" t="n"/>
      <c r="C94" s="30" t="n"/>
      <c r="D94" s="31" t="n"/>
      <c r="E94" s="31" t="n"/>
      <c r="F94" s="17" t="n"/>
      <c r="G94" s="13" t="n"/>
      <c r="H94" s="14" t="n"/>
      <c r="I94" s="13" t="n"/>
      <c r="J94" s="33">
        <f>IF(OR(C94="",D94="",E94=""),"",IFERROR((E94-D94)*24,""))</f>
        <v/>
      </c>
      <c r="K94" s="21">
        <f>IF(COUNTA(A94:I94)=0,"",IFERROR(IF(OR(A94="",B94="",C94="",D94="",E94="",F94="",G94="",H94=""),"Conferir campos obrigatórios",IF(E94&lt;=D94,"Conferir período",IF(OR(D94&lt;Premissas!$B$6,E94&gt;Premissas!$B$7),"Fora do horário",IF((E94-D94)*24&gt;Premissas!$B$5,"Duração acima do limite",IF(F94&gt;Premissas!$B$4,"Pessoas acima da capacidade",IF(AND(H94&lt;&gt;"Cancelada",COUNTIFS($C$5:$C$104,C94,$D$5:$D$104,"&lt;"&amp;E94,$E$5:$E$104,"&gt;"&amp;D94,$H$5:$H$104,"&lt;&gt;Cancelada")&gt;1),"Conferir sobreposição",IF(AND(H94&lt;&gt;"Cancelada",COUNTIFS($A$5:$A$104,A94,$B$5:$B$104,B94,$C$5:$C$104,C94,$H$5:$H$104,"&lt;&gt;Cancelada")&gt;Premissas!$B$9),"Limite da unidade no dia",""))))))),"Conferir dados"))</f>
        <v/>
      </c>
    </row>
    <row r="95" ht="31" customHeight="1">
      <c r="A95" s="13" t="n"/>
      <c r="B95" s="14" t="n"/>
      <c r="C95" s="30" t="n"/>
      <c r="D95" s="31" t="n"/>
      <c r="E95" s="31" t="n"/>
      <c r="F95" s="17" t="n"/>
      <c r="G95" s="13" t="n"/>
      <c r="H95" s="14" t="n"/>
      <c r="I95" s="13" t="n"/>
      <c r="J95" s="32">
        <f>IF(OR(C95="",D95="",E95=""),"",IFERROR((E95-D95)*24,""))</f>
        <v/>
      </c>
      <c r="K95" s="19">
        <f>IF(COUNTA(A95:I95)=0,"",IFERROR(IF(OR(A95="",B95="",C95="",D95="",E95="",F95="",G95="",H95=""),"Conferir campos obrigatórios",IF(E95&lt;=D95,"Conferir período",IF(OR(D95&lt;Premissas!$B$6,E95&gt;Premissas!$B$7),"Fora do horário",IF((E95-D95)*24&gt;Premissas!$B$5,"Duração acima do limite",IF(F95&gt;Premissas!$B$4,"Pessoas acima da capacidade",IF(AND(H95&lt;&gt;"Cancelada",COUNTIFS($C$5:$C$104,C95,$D$5:$D$104,"&lt;"&amp;E95,$E$5:$E$104,"&gt;"&amp;D95,$H$5:$H$104,"&lt;&gt;Cancelada")&gt;1),"Conferir sobreposição",IF(AND(H95&lt;&gt;"Cancelada",COUNTIFS($A$5:$A$104,A95,$B$5:$B$104,B95,$C$5:$C$104,C95,$H$5:$H$104,"&lt;&gt;Cancelada")&gt;Premissas!$B$9),"Limite da unidade no dia",""))))))),"Conferir dados"))</f>
        <v/>
      </c>
    </row>
    <row r="96" ht="31" customHeight="1">
      <c r="A96" s="13" t="n"/>
      <c r="B96" s="14" t="n"/>
      <c r="C96" s="30" t="n"/>
      <c r="D96" s="31" t="n"/>
      <c r="E96" s="31" t="n"/>
      <c r="F96" s="17" t="n"/>
      <c r="G96" s="13" t="n"/>
      <c r="H96" s="14" t="n"/>
      <c r="I96" s="13" t="n"/>
      <c r="J96" s="33">
        <f>IF(OR(C96="",D96="",E96=""),"",IFERROR((E96-D96)*24,""))</f>
        <v/>
      </c>
      <c r="K96" s="21">
        <f>IF(COUNTA(A96:I96)=0,"",IFERROR(IF(OR(A96="",B96="",C96="",D96="",E96="",F96="",G96="",H96=""),"Conferir campos obrigatórios",IF(E96&lt;=D96,"Conferir período",IF(OR(D96&lt;Premissas!$B$6,E96&gt;Premissas!$B$7),"Fora do horário",IF((E96-D96)*24&gt;Premissas!$B$5,"Duração acima do limite",IF(F96&gt;Premissas!$B$4,"Pessoas acima da capacidade",IF(AND(H96&lt;&gt;"Cancelada",COUNTIFS($C$5:$C$104,C96,$D$5:$D$104,"&lt;"&amp;E96,$E$5:$E$104,"&gt;"&amp;D96,$H$5:$H$104,"&lt;&gt;Cancelada")&gt;1),"Conferir sobreposição",IF(AND(H96&lt;&gt;"Cancelada",COUNTIFS($A$5:$A$104,A96,$B$5:$B$104,B96,$C$5:$C$104,C96,$H$5:$H$104,"&lt;&gt;Cancelada")&gt;Premissas!$B$9),"Limite da unidade no dia",""))))))),"Conferir dados"))</f>
        <v/>
      </c>
    </row>
    <row r="97" ht="31" customHeight="1">
      <c r="A97" s="13" t="n"/>
      <c r="B97" s="14" t="n"/>
      <c r="C97" s="30" t="n"/>
      <c r="D97" s="31" t="n"/>
      <c r="E97" s="31" t="n"/>
      <c r="F97" s="17" t="n"/>
      <c r="G97" s="13" t="n"/>
      <c r="H97" s="14" t="n"/>
      <c r="I97" s="13" t="n"/>
      <c r="J97" s="32">
        <f>IF(OR(C97="",D97="",E97=""),"",IFERROR((E97-D97)*24,""))</f>
        <v/>
      </c>
      <c r="K97" s="19">
        <f>IF(COUNTA(A97:I97)=0,"",IFERROR(IF(OR(A97="",B97="",C97="",D97="",E97="",F97="",G97="",H97=""),"Conferir campos obrigatórios",IF(E97&lt;=D97,"Conferir período",IF(OR(D97&lt;Premissas!$B$6,E97&gt;Premissas!$B$7),"Fora do horário",IF((E97-D97)*24&gt;Premissas!$B$5,"Duração acima do limite",IF(F97&gt;Premissas!$B$4,"Pessoas acima da capacidade",IF(AND(H97&lt;&gt;"Cancelada",COUNTIFS($C$5:$C$104,C97,$D$5:$D$104,"&lt;"&amp;E97,$E$5:$E$104,"&gt;"&amp;D97,$H$5:$H$104,"&lt;&gt;Cancelada")&gt;1),"Conferir sobreposição",IF(AND(H97&lt;&gt;"Cancelada",COUNTIFS($A$5:$A$104,A97,$B$5:$B$104,B97,$C$5:$C$104,C97,$H$5:$H$104,"&lt;&gt;Cancelada")&gt;Premissas!$B$9),"Limite da unidade no dia",""))))))),"Conferir dados"))</f>
        <v/>
      </c>
    </row>
    <row r="98" ht="31" customHeight="1">
      <c r="A98" s="13" t="n"/>
      <c r="B98" s="14" t="n"/>
      <c r="C98" s="30" t="n"/>
      <c r="D98" s="31" t="n"/>
      <c r="E98" s="31" t="n"/>
      <c r="F98" s="17" t="n"/>
      <c r="G98" s="13" t="n"/>
      <c r="H98" s="14" t="n"/>
      <c r="I98" s="13" t="n"/>
      <c r="J98" s="33">
        <f>IF(OR(C98="",D98="",E98=""),"",IFERROR((E98-D98)*24,""))</f>
        <v/>
      </c>
      <c r="K98" s="21">
        <f>IF(COUNTA(A98:I98)=0,"",IFERROR(IF(OR(A98="",B98="",C98="",D98="",E98="",F98="",G98="",H98=""),"Conferir campos obrigatórios",IF(E98&lt;=D98,"Conferir período",IF(OR(D98&lt;Premissas!$B$6,E98&gt;Premissas!$B$7),"Fora do horário",IF((E98-D98)*24&gt;Premissas!$B$5,"Duração acima do limite",IF(F98&gt;Premissas!$B$4,"Pessoas acima da capacidade",IF(AND(H98&lt;&gt;"Cancelada",COUNTIFS($C$5:$C$104,C98,$D$5:$D$104,"&lt;"&amp;E98,$E$5:$E$104,"&gt;"&amp;D98,$H$5:$H$104,"&lt;&gt;Cancelada")&gt;1),"Conferir sobreposição",IF(AND(H98&lt;&gt;"Cancelada",COUNTIFS($A$5:$A$104,A98,$B$5:$B$104,B98,$C$5:$C$104,C98,$H$5:$H$104,"&lt;&gt;Cancelada")&gt;Premissas!$B$9),"Limite da unidade no dia",""))))))),"Conferir dados"))</f>
        <v/>
      </c>
    </row>
    <row r="99" ht="31" customHeight="1">
      <c r="A99" s="13" t="n"/>
      <c r="B99" s="14" t="n"/>
      <c r="C99" s="30" t="n"/>
      <c r="D99" s="31" t="n"/>
      <c r="E99" s="31" t="n"/>
      <c r="F99" s="17" t="n"/>
      <c r="G99" s="13" t="n"/>
      <c r="H99" s="14" t="n"/>
      <c r="I99" s="13" t="n"/>
      <c r="J99" s="32">
        <f>IF(OR(C99="",D99="",E99=""),"",IFERROR((E99-D99)*24,""))</f>
        <v/>
      </c>
      <c r="K99" s="19">
        <f>IF(COUNTA(A99:I99)=0,"",IFERROR(IF(OR(A99="",B99="",C99="",D99="",E99="",F99="",G99="",H99=""),"Conferir campos obrigatórios",IF(E99&lt;=D99,"Conferir período",IF(OR(D99&lt;Premissas!$B$6,E99&gt;Premissas!$B$7),"Fora do horário",IF((E99-D99)*24&gt;Premissas!$B$5,"Duração acima do limite",IF(F99&gt;Premissas!$B$4,"Pessoas acima da capacidade",IF(AND(H99&lt;&gt;"Cancelada",COUNTIFS($C$5:$C$104,C99,$D$5:$D$104,"&lt;"&amp;E99,$E$5:$E$104,"&gt;"&amp;D99,$H$5:$H$104,"&lt;&gt;Cancelada")&gt;1),"Conferir sobreposição",IF(AND(H99&lt;&gt;"Cancelada",COUNTIFS($A$5:$A$104,A99,$B$5:$B$104,B99,$C$5:$C$104,C99,$H$5:$H$104,"&lt;&gt;Cancelada")&gt;Premissas!$B$9),"Limite da unidade no dia",""))))))),"Conferir dados"))</f>
        <v/>
      </c>
    </row>
    <row r="100" ht="31" customHeight="1">
      <c r="A100" s="13" t="n"/>
      <c r="B100" s="14" t="n"/>
      <c r="C100" s="30" t="n"/>
      <c r="D100" s="31" t="n"/>
      <c r="E100" s="31" t="n"/>
      <c r="F100" s="17" t="n"/>
      <c r="G100" s="13" t="n"/>
      <c r="H100" s="14" t="n"/>
      <c r="I100" s="13" t="n"/>
      <c r="J100" s="33">
        <f>IF(OR(C100="",D100="",E100=""),"",IFERROR((E100-D100)*24,""))</f>
        <v/>
      </c>
      <c r="K100" s="21">
        <f>IF(COUNTA(A100:I100)=0,"",IFERROR(IF(OR(A100="",B100="",C100="",D100="",E100="",F100="",G100="",H100=""),"Conferir campos obrigatórios",IF(E100&lt;=D100,"Conferir período",IF(OR(D100&lt;Premissas!$B$6,E100&gt;Premissas!$B$7),"Fora do horário",IF((E100-D100)*24&gt;Premissas!$B$5,"Duração acima do limite",IF(F100&gt;Premissas!$B$4,"Pessoas acima da capacidade",IF(AND(H100&lt;&gt;"Cancelada",COUNTIFS($C$5:$C$104,C100,$D$5:$D$104,"&lt;"&amp;E100,$E$5:$E$104,"&gt;"&amp;D100,$H$5:$H$104,"&lt;&gt;Cancelada")&gt;1),"Conferir sobreposição",IF(AND(H100&lt;&gt;"Cancelada",COUNTIFS($A$5:$A$104,A100,$B$5:$B$104,B100,$C$5:$C$104,C100,$H$5:$H$104,"&lt;&gt;Cancelada")&gt;Premissas!$B$9),"Limite da unidade no dia",""))))))),"Conferir dados"))</f>
        <v/>
      </c>
    </row>
    <row r="101" ht="31" customHeight="1">
      <c r="A101" s="13" t="n"/>
      <c r="B101" s="14" t="n"/>
      <c r="C101" s="30" t="n"/>
      <c r="D101" s="31" t="n"/>
      <c r="E101" s="31" t="n"/>
      <c r="F101" s="17" t="n"/>
      <c r="G101" s="13" t="n"/>
      <c r="H101" s="14" t="n"/>
      <c r="I101" s="13" t="n"/>
      <c r="J101" s="32">
        <f>IF(OR(C101="",D101="",E101=""),"",IFERROR((E101-D101)*24,""))</f>
        <v/>
      </c>
      <c r="K101" s="19">
        <f>IF(COUNTA(A101:I101)=0,"",IFERROR(IF(OR(A101="",B101="",C101="",D101="",E101="",F101="",G101="",H101=""),"Conferir campos obrigatórios",IF(E101&lt;=D101,"Conferir período",IF(OR(D101&lt;Premissas!$B$6,E101&gt;Premissas!$B$7),"Fora do horário",IF((E101-D101)*24&gt;Premissas!$B$5,"Duração acima do limite",IF(F101&gt;Premissas!$B$4,"Pessoas acima da capacidade",IF(AND(H101&lt;&gt;"Cancelada",COUNTIFS($C$5:$C$104,C101,$D$5:$D$104,"&lt;"&amp;E101,$E$5:$E$104,"&gt;"&amp;D101,$H$5:$H$104,"&lt;&gt;Cancelada")&gt;1),"Conferir sobreposição",IF(AND(H101&lt;&gt;"Cancelada",COUNTIFS($A$5:$A$104,A101,$B$5:$B$104,B101,$C$5:$C$104,C101,$H$5:$H$104,"&lt;&gt;Cancelada")&gt;Premissas!$B$9),"Limite da unidade no dia",""))))))),"Conferir dados"))</f>
        <v/>
      </c>
    </row>
    <row r="102" ht="31" customHeight="1">
      <c r="A102" s="13" t="n"/>
      <c r="B102" s="14" t="n"/>
      <c r="C102" s="30" t="n"/>
      <c r="D102" s="31" t="n"/>
      <c r="E102" s="31" t="n"/>
      <c r="F102" s="17" t="n"/>
      <c r="G102" s="13" t="n"/>
      <c r="H102" s="14" t="n"/>
      <c r="I102" s="13" t="n"/>
      <c r="J102" s="33">
        <f>IF(OR(C102="",D102="",E102=""),"",IFERROR((E102-D102)*24,""))</f>
        <v/>
      </c>
      <c r="K102" s="21">
        <f>IF(COUNTA(A102:I102)=0,"",IFERROR(IF(OR(A102="",B102="",C102="",D102="",E102="",F102="",G102="",H102=""),"Conferir campos obrigatórios",IF(E102&lt;=D102,"Conferir período",IF(OR(D102&lt;Premissas!$B$6,E102&gt;Premissas!$B$7),"Fora do horário",IF((E102-D102)*24&gt;Premissas!$B$5,"Duração acima do limite",IF(F102&gt;Premissas!$B$4,"Pessoas acima da capacidade",IF(AND(H102&lt;&gt;"Cancelada",COUNTIFS($C$5:$C$104,C102,$D$5:$D$104,"&lt;"&amp;E102,$E$5:$E$104,"&gt;"&amp;D102,$H$5:$H$104,"&lt;&gt;Cancelada")&gt;1),"Conferir sobreposição",IF(AND(H102&lt;&gt;"Cancelada",COUNTIFS($A$5:$A$104,A102,$B$5:$B$104,B102,$C$5:$C$104,C102,$H$5:$H$104,"&lt;&gt;Cancelada")&gt;Premissas!$B$9),"Limite da unidade no dia",""))))))),"Conferir dados"))</f>
        <v/>
      </c>
    </row>
    <row r="103" ht="31" customHeight="1">
      <c r="A103" s="13" t="n"/>
      <c r="B103" s="14" t="n"/>
      <c r="C103" s="30" t="n"/>
      <c r="D103" s="31" t="n"/>
      <c r="E103" s="31" t="n"/>
      <c r="F103" s="17" t="n"/>
      <c r="G103" s="13" t="n"/>
      <c r="H103" s="14" t="n"/>
      <c r="I103" s="13" t="n"/>
      <c r="J103" s="32">
        <f>IF(OR(C103="",D103="",E103=""),"",IFERROR((E103-D103)*24,""))</f>
        <v/>
      </c>
      <c r="K103" s="19">
        <f>IF(COUNTA(A103:I103)=0,"",IFERROR(IF(OR(A103="",B103="",C103="",D103="",E103="",F103="",G103="",H103=""),"Conferir campos obrigatórios",IF(E103&lt;=D103,"Conferir período",IF(OR(D103&lt;Premissas!$B$6,E103&gt;Premissas!$B$7),"Fora do horário",IF((E103-D103)*24&gt;Premissas!$B$5,"Duração acima do limite",IF(F103&gt;Premissas!$B$4,"Pessoas acima da capacidade",IF(AND(H103&lt;&gt;"Cancelada",COUNTIFS($C$5:$C$104,C103,$D$5:$D$104,"&lt;"&amp;E103,$E$5:$E$104,"&gt;"&amp;D103,$H$5:$H$104,"&lt;&gt;Cancelada")&gt;1),"Conferir sobreposição",IF(AND(H103&lt;&gt;"Cancelada",COUNTIFS($A$5:$A$104,A103,$B$5:$B$104,B103,$C$5:$C$104,C103,$H$5:$H$104,"&lt;&gt;Cancelada")&gt;Premissas!$B$9),"Limite da unidade no dia",""))))))),"Conferir dados"))</f>
        <v/>
      </c>
    </row>
    <row r="104" ht="31" customHeight="1">
      <c r="A104" s="13" t="n"/>
      <c r="B104" s="14" t="n"/>
      <c r="C104" s="30" t="n"/>
      <c r="D104" s="31" t="n"/>
      <c r="E104" s="31" t="n"/>
      <c r="F104" s="17" t="n"/>
      <c r="G104" s="13" t="n"/>
      <c r="H104" s="14" t="n"/>
      <c r="I104" s="13" t="n"/>
      <c r="J104" s="33">
        <f>IF(OR(C104="",D104="",E104=""),"",IFERROR((E104-D104)*24,""))</f>
        <v/>
      </c>
      <c r="K104" s="21">
        <f>IF(COUNTA(A104:I104)=0,"",IFERROR(IF(OR(A104="",B104="",C104="",D104="",E104="",F104="",G104="",H104=""),"Conferir campos obrigatórios",IF(E104&lt;=D104,"Conferir período",IF(OR(D104&lt;Premissas!$B$6,E104&gt;Premissas!$B$7),"Fora do horário",IF((E104-D104)*24&gt;Premissas!$B$5,"Duração acima do limite",IF(F104&gt;Premissas!$B$4,"Pessoas acima da capacidade",IF(AND(H104&lt;&gt;"Cancelada",COUNTIFS($C$5:$C$104,C104,$D$5:$D$104,"&lt;"&amp;E104,$E$5:$E$104,"&gt;"&amp;D104,$H$5:$H$104,"&lt;&gt;Cancelada")&gt;1),"Conferir sobreposição",IF(AND(H104&lt;&gt;"Cancelada",COUNTIFS($A$5:$A$104,A104,$B$5:$B$104,B104,$C$5:$C$104,C104,$H$5:$H$104,"&lt;&gt;Cancelada")&gt;Premissas!$B$9),"Limite da unidade no dia",""))))))),"Conferir dados"))</f>
        <v/>
      </c>
    </row>
  </sheetData>
  <autoFilter ref="A4:K104"/>
  <mergeCells count="1">
    <mergeCell ref="A1:K1"/>
  </mergeCells>
  <conditionalFormatting sqref="H5:H104">
    <cfRule type="expression" priority="1" dxfId="0">
      <formula>$H5="Confirmada"</formula>
    </cfRule>
    <cfRule type="expression" priority="2" dxfId="1">
      <formula>$H5="Solicitada"</formula>
    </cfRule>
    <cfRule type="expression" priority="3" dxfId="2">
      <formula>$H5="Cancelada"</formula>
    </cfRule>
  </conditionalFormatting>
  <conditionalFormatting sqref="K5:K104">
    <cfRule type="expression" priority="4" dxfId="3">
      <formula>$K5&lt;&gt;""</formula>
    </cfRule>
  </conditionalFormatting>
  <dataValidations count="5">
    <dataValidation sqref="C5:C104" showDropDown="0" showInputMessage="1" showErrorMessage="1" allowBlank="0" errorTitle="Data fora do intervalo" error="Informe uma data entre hoje e o horizonte definido em Premissas." promptTitle="Data da reserva" prompt="Use uma data válida no horizonte permitido." type="custom" errorStyle="stop">
      <formula1>OR(C5="",AND(ISNUMBER(C5),C5&gt;=TODAY(),C5&lt;=TODAY()+INDIRECT("'Premissas'!$B$8")))</formula1>
    </dataValidation>
    <dataValidation sqref="D5:D104" showDropDown="0" showInputMessage="0" showErrorMessage="1" allowBlank="0" errorTitle="Horário inválido" error="O início deve estar dentro do horário definido em Premissas." type="custom" errorStyle="stop">
      <formula1>OR(D5="",AND(ISNUMBER(D5),D5&gt;=INDIRECT("'Premissas'!$B$6"),D5&lt;INDIRECT("'Premissas'!$B$7")))</formula1>
    </dataValidation>
    <dataValidation sqref="E5:E104" showDropDown="0" showInputMessage="0" showErrorMessage="1" allowBlank="0" errorTitle="Horário inválido" error="O fim deve estar dentro do horário definido em Premissas." type="custom" errorStyle="stop">
      <formula1>OR(E5="",AND(ISNUMBER(E5),E5&gt;INDIRECT("'Premissas'!$B$6"),E5&lt;=INDIRECT("'Premissas'!$B$7")))</formula1>
    </dataValidation>
    <dataValidation sqref="F5:F104" showDropDown="0" showInputMessage="0" showErrorMessage="1" allowBlank="0" errorTitle="Quantidade inválida" error="Informe um número inteiro dentro da capacidade definida." type="custom" errorStyle="stop">
      <formula1>OR(F5="",AND(ISNUMBER(F5),F5=INT(F5),F5&gt;=1,F5&lt;=INDIRECT("'Premissas'!$B$4")))</formula1>
    </dataValidation>
    <dataValidation sqref="H5:H104" showDropDown="0" showInputMessage="1" showErrorMessage="1" allowBlank="0" errorTitle="Situação inválida" error="Escolha uma das situações disponíveis na lista." promptTitle="Situação" prompt="Selecione a situação atual para conferência interna." type="list" errorStyle="stop">
      <formula1>INDIRECT("'Premissas'!$A$13:$A$17")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C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7" customWidth="1" min="2" max="2"/>
    <col width="39" customWidth="1" min="3" max="3"/>
  </cols>
  <sheetData>
    <row r="1" ht="28" customHeight="1">
      <c r="A1" s="1" t="inlineStr">
        <is>
          <t>Premissas da reserva de academia</t>
        </is>
      </c>
      <c r="B1" s="28" t="n"/>
      <c r="C1" s="29" t="n"/>
    </row>
    <row r="2"/>
    <row r="3" ht="26" customHeight="1">
      <c r="A3" s="7" t="inlineStr">
        <is>
          <t>Premissa</t>
        </is>
      </c>
      <c r="B3" s="7" t="inlineStr">
        <is>
          <t>Valor</t>
        </is>
      </c>
      <c r="C3" s="7" t="inlineStr">
        <is>
          <t>Aplicação</t>
        </is>
      </c>
    </row>
    <row r="4" ht="28" customHeight="1">
      <c r="A4" s="21" t="inlineStr">
        <is>
          <t>Capacidade máxima</t>
        </is>
      </c>
      <c r="B4" s="22" t="n">
        <v>8</v>
      </c>
      <c r="C4" s="21" t="inlineStr">
        <is>
          <t>Pessoas previstas por reserva</t>
        </is>
      </c>
    </row>
    <row r="5" ht="28" customHeight="1">
      <c r="A5" s="19" t="inlineStr">
        <is>
          <t>Duração máxima</t>
        </is>
      </c>
      <c r="B5" s="34" t="n">
        <v>1.5</v>
      </c>
      <c r="C5" s="19" t="inlineStr">
        <is>
          <t>Horas por reserva</t>
        </is>
      </c>
    </row>
    <row r="6" ht="28" customHeight="1">
      <c r="A6" s="21" t="inlineStr">
        <is>
          <t>Horário de abertura</t>
        </is>
      </c>
      <c r="B6" s="35" t="n">
        <v>0.25</v>
      </c>
      <c r="C6" s="21" t="inlineStr">
        <is>
          <t>Primeiro horário permitido</t>
        </is>
      </c>
    </row>
    <row r="7" ht="28" customHeight="1">
      <c r="A7" s="19" t="inlineStr">
        <is>
          <t>Horário de encerramento</t>
        </is>
      </c>
      <c r="B7" s="35" t="n">
        <v>0.9166666666666666</v>
      </c>
      <c r="C7" s="19" t="inlineStr">
        <is>
          <t>Último horário permitido</t>
        </is>
      </c>
    </row>
    <row r="8" ht="28" customHeight="1">
      <c r="A8" s="21" t="inlineStr">
        <is>
          <t>Horizonte de reserva</t>
        </is>
      </c>
      <c r="B8" s="36" t="n">
        <v>60</v>
      </c>
      <c r="C8" s="21" t="inlineStr">
        <is>
          <t>Dias contados a partir de hoje</t>
        </is>
      </c>
    </row>
    <row r="9" ht="28" customHeight="1">
      <c r="A9" s="19" t="inlineStr">
        <is>
          <t>Máximo por unidade/dia</t>
        </is>
      </c>
      <c r="B9" s="37" t="n">
        <v>2</v>
      </c>
      <c r="C9" s="19" t="inlineStr">
        <is>
          <t>Reservas não canceladas</t>
        </is>
      </c>
    </row>
    <row r="10"/>
    <row r="11">
      <c r="A11" s="27" t="inlineStr">
        <is>
          <t>Opções estáveis de situação</t>
        </is>
      </c>
      <c r="B11" s="7" t="inlineStr">
        <is>
          <t>Uso</t>
        </is>
      </c>
    </row>
    <row r="12"/>
    <row r="13" ht="26" customHeight="1">
      <c r="A13" s="19" t="inlineStr">
        <is>
          <t>Solicitada</t>
        </is>
      </c>
      <c r="B13" s="19" t="inlineStr">
        <is>
          <t>Lista de seleção da aba Reservas</t>
        </is>
      </c>
    </row>
    <row r="14" ht="26" customHeight="1">
      <c r="A14" s="21" t="inlineStr">
        <is>
          <t>Confirmada</t>
        </is>
      </c>
      <c r="B14" s="21" t="inlineStr">
        <is>
          <t>Lista de seleção da aba Reservas</t>
        </is>
      </c>
    </row>
    <row r="15" ht="26" customHeight="1">
      <c r="A15" s="19" t="inlineStr">
        <is>
          <t>Concluída</t>
        </is>
      </c>
      <c r="B15" s="19" t="inlineStr">
        <is>
          <t>Lista de seleção da aba Reservas</t>
        </is>
      </c>
    </row>
    <row r="16" ht="26" customHeight="1">
      <c r="A16" s="21" t="inlineStr">
        <is>
          <t>Cancelada</t>
        </is>
      </c>
      <c r="B16" s="21" t="inlineStr">
        <is>
          <t>Lista de seleção da aba Reservas</t>
        </is>
      </c>
    </row>
    <row r="17" ht="26" customHeight="1">
      <c r="A17" s="19" t="inlineStr">
        <is>
          <t>Não compareceu</t>
        </is>
      </c>
      <c r="B17" s="19" t="inlineStr">
        <is>
          <t>Lista de seleção da aba Reservas</t>
        </is>
      </c>
    </row>
  </sheetData>
  <autoFilter ref="A3:C9"/>
  <mergeCells count="1">
    <mergeCell ref="A1:C1"/>
  </mergeCells>
  <dataValidations count="6">
    <dataValidation sqref="B4" showDropDown="0" showInputMessage="0" showErrorMessage="1" allowBlank="0" errorTitle="Capacidade inválida" error="Informe uma capacidade inteira entre 1 e 100." type="whole" errorStyle="stop" operator="between">
      <formula1>1</formula1>
      <formula2>100</formula2>
    </dataValidation>
    <dataValidation sqref="B5" showDropDown="0" showInputMessage="0" showErrorMessage="1" allowBlank="0" errorTitle="Duração inválida" error="Informe uma duração entre 0,25 e 8 horas." type="decimal" errorStyle="stop" operator="between">
      <formula1>0.25</formula1>
      <formula2>8</formula2>
    </dataValidation>
    <dataValidation sqref="B6" showDropDown="0" showInputMessage="0" showErrorMessage="1" allowBlank="0" errorTitle="Horário inválido" error="A abertura deve ser anterior ao encerramento." type="custom" errorStyle="stop">
      <formula1>AND(ISNUMBER(B6),B6&gt;=0,B6&lt;B7)</formula1>
    </dataValidation>
    <dataValidation sqref="B7" showDropDown="0" showInputMessage="0" showErrorMessage="1" allowBlank="0" errorTitle="Horário inválido" error="O encerramento deve ser posterior à abertura e anterior à meia-noite." type="custom" errorStyle="stop">
      <formula1>AND(ISNUMBER(B7),B7&gt;B6,B7&lt;1)</formula1>
    </dataValidation>
    <dataValidation sqref="B8" showDropDown="0" showInputMessage="0" showErrorMessage="1" allowBlank="0" errorTitle="Horizonte inválido" error="Informe um horizonte inteiro entre 1 e 365 dias." type="whole" errorStyle="stop" operator="between">
      <formula1>1</formula1>
      <formula2>365</formula2>
    </dataValidation>
    <dataValidation sqref="B9" showDropDown="0" showInputMessage="0" showErrorMessage="1" allowBlank="0" errorTitle="Limite inválido" error="Informe um limite inteiro entre 1 e 10 reservas." type="whole" errorStyle="stop" operator="between">
      <formula1>1</formula1>
      <formula2>10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2026-09-19T12:09:38Z</dcterms:created>
  <dcterms:modified xmlns:dcterms="http://purl.org/dc/terms/" xmlns:xsi="http://www.w3.org/2001/XMLSchema-instance" xsi:type="dcterms:W3CDTF">2026-09-19T12:09:39+00:00Z</dcterms:modified>
</cp:coreProperties>
</file>