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ateio" sheetId="2" state="visible" r:id="rId2"/>
    <sheet xmlns:r="http://schemas.openxmlformats.org/officeDocument/2006/relationships" name="Contas" sheetId="3" state="visible" r:id="rId3"/>
    <sheet xmlns:r="http://schemas.openxmlformats.org/officeDocument/2006/relationships" name="Premissas" sheetId="4" state="visible" r:id="rId4"/>
  </sheets>
  <definedNames>
    <definedName name="_xlnm._FilterDatabase" localSheetId="1" hidden="1">'Rateio'!$A$3:$M$203</definedName>
    <definedName name="_xlnm._FilterDatabase" localSheetId="2" hidden="1">'Contas'!$A$3:$K$103</definedName>
    <definedName name="_xlnm._FilterDatabase" localSheetId="3" hidden="1">'Premissas'!$A$6:$B$10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R$ #,##0.00"/>
    <numFmt numFmtId="165" formatCode="0.00 &quot;m³&quot;"/>
    <numFmt numFmtId="166" formatCode="dd/mm/yyyy"/>
    <numFmt numFmtId="167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5C6F73"/>
      <sz val="9"/>
    </font>
    <font>
      <name val="Calibri"/>
      <b val="1"/>
      <color rgb="00FFFFFF"/>
      <sz val="10"/>
    </font>
    <font>
      <name val="Calibri"/>
      <color rgb="00253746"/>
      <sz val="10"/>
    </font>
    <font>
      <name val="Calibri"/>
      <b val="1"/>
      <color rgb="00253746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3D8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left" vertical="center"/>
    </xf>
    <xf numFmtId="0" fontId="4" fillId="4" borderId="1" pivotButton="0" quotePrefix="0" xfId="0"/>
    <xf numFmtId="167" fontId="5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67" fontId="5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  <dxf>
      <font>
        <name val="Calibri"/>
        <b val="1"/>
        <color rgb="00253746"/>
        <sz val="10"/>
      </font>
      <fill>
        <patternFill patternType="solid">
          <fgColor rgb="00D7A52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rateado por serviço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'Resumo'!E3</f>
            </strRef>
          </tx>
          <spPr>
            <a:solidFill xmlns:a="http://schemas.openxmlformats.org/drawingml/2006/main">
              <a:srgbClr val="2F6F68"/>
            </a:solidFill>
            <a:ln xmlns:a="http://schemas.openxmlformats.org/drawingml/2006/main">
              <a:solidFill>
                <a:srgbClr val="17324D"/>
              </a:solidFill>
              <a:prstDash val="solid"/>
            </a:ln>
          </spPr>
          <cat>
            <numRef>
              <f>'Resumo'!$D$4:$D$5</f>
            </numRef>
          </cat>
          <val>
            <numRef>
              <f>'Resumo'!$E$4:$E$5</f>
            </numRef>
          </val>
        </ser>
        <dLbls>
          <numFmt formatCode="R$ #,##0.0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Serviço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numFmt formatCode="R$ #,##0.0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6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24D"/>
    <outlinePr summaryBelow="1" summaryRight="1"/>
    <pageSetUpPr/>
  </sheetPr>
  <dimension ref="A1:H1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22" customWidth="1" min="2" max="2"/>
    <col width="3" customWidth="1" min="3" max="3"/>
    <col width="17" customWidth="1" min="4" max="4"/>
    <col width="20" customWidth="1" min="5" max="5"/>
    <col width="14" customWidth="1" min="6" max="6"/>
    <col width="14" customWidth="1" min="7" max="7"/>
    <col width="14" customWidth="1" min="8" max="8"/>
  </cols>
  <sheetData>
    <row r="1" ht="27" customHeight="1">
      <c r="A1" s="1" t="inlineStr">
        <is>
          <t>Rateio de consumo de água e gás condomínio — Resumo</t>
        </is>
      </c>
    </row>
    <row r="2">
      <c r="A2" s="2" t="inlineStr">
        <is>
          <t>Indicadores calculados a partir das abas Rateio e Contas.</t>
        </is>
      </c>
    </row>
    <row r="3">
      <c r="A3" s="3" t="inlineStr">
        <is>
          <t>Indicador</t>
        </is>
      </c>
      <c r="B3" s="3" t="inlineStr">
        <is>
          <t>Resultado</t>
        </is>
      </c>
      <c r="D3" s="3" t="inlineStr">
        <is>
          <t>Serviço</t>
        </is>
      </c>
      <c r="E3" s="3" t="inlineStr">
        <is>
          <t>Valor rateado</t>
        </is>
      </c>
    </row>
    <row r="4">
      <c r="A4" s="4" t="inlineStr">
        <is>
          <t>Contas cadastradas</t>
        </is>
      </c>
      <c r="B4" s="5">
        <f>COUNTIFS(Contas!$A$4:$A$103,"&lt;&gt;",Contas!$B$4:$B$103,"&lt;&gt;")</f>
        <v/>
      </c>
      <c r="D4" s="6" t="inlineStr">
        <is>
          <t>Água</t>
        </is>
      </c>
      <c r="E4" s="31">
        <f>IF(COUNT(Rateio!$E$4:$E$203)=0,"",SUM(Rateio!$E$4:$E$203))</f>
        <v/>
      </c>
    </row>
    <row r="5">
      <c r="A5" s="8" t="inlineStr">
        <is>
          <t>Rateios preenchidos</t>
        </is>
      </c>
      <c r="B5" s="9">
        <f>COUNTIFS(Rateio!$A$4:$A$203,"&lt;&gt;",Rateio!$B$4:$B$203,"&lt;&gt;",Rateio!$C$4:$C$203,"&lt;&gt;")</f>
        <v/>
      </c>
      <c r="D5" s="10" t="inlineStr">
        <is>
          <t>Gás</t>
        </is>
      </c>
      <c r="E5" s="32">
        <f>IF(COUNT(Rateio!$G$4:$G$203)=0,"",SUM(Rateio!$G$4:$G$203))</f>
        <v/>
      </c>
    </row>
    <row r="6">
      <c r="A6" s="4" t="inlineStr">
        <is>
          <t>Valor total rateado</t>
        </is>
      </c>
      <c r="B6" s="31">
        <f>IF(COUNT(Rateio!$H$4:$H$203)=0,"",SUM(Rateio!$H$4:$H$203))</f>
        <v/>
      </c>
    </row>
    <row r="7">
      <c r="A7" s="8" t="inlineStr">
        <is>
          <t>Consumo de água medido</t>
        </is>
      </c>
      <c r="B7" s="33">
        <f>IF(COUNT(Rateio!$D$4:$D$203)=0,"",SUM(Rateio!$D$4:$D$203))</f>
        <v/>
      </c>
    </row>
    <row r="8">
      <c r="A8" s="4" t="inlineStr">
        <is>
          <t>Consumo de gás medido</t>
        </is>
      </c>
      <c r="B8" s="34">
        <f>IF(COUNT(Rateio!$F$4:$F$203)=0,"",SUM(Rateio!$F$4:$F$203))</f>
        <v/>
      </c>
    </row>
    <row r="9">
      <c r="A9" s="8" t="inlineStr">
        <is>
          <t>Rateios que exigem revisão</t>
        </is>
      </c>
      <c r="B9" s="9">
        <f>COUNTIFS(Rateio!$M$4:$M$203,"&lt;&gt;",Rateio!$M$4:$M$203,"&lt;&gt;OK")</f>
        <v/>
      </c>
    </row>
    <row r="10">
      <c r="A10" s="4" t="inlineStr">
        <is>
          <t>Contas fora da tolerância</t>
        </is>
      </c>
      <c r="B10" s="5">
        <f>COUNTIF(Contas!$K$4:$K$103,"Revisar consumos")</f>
        <v/>
      </c>
    </row>
    <row r="11">
      <c r="A11" s="8" t="inlineStr">
        <is>
          <t>Menor vencimento cadastrado</t>
        </is>
      </c>
      <c r="B11" s="35">
        <f>IF(COUNT(Contas!$G$4:$G$103)=0,"",MIN(Contas!$G$4:INDEX(Contas!$G:$G,103)))</f>
        <v/>
      </c>
    </row>
  </sheetData>
  <mergeCells count="1">
    <mergeCell ref="A1:H1"/>
  </mergeCells>
  <conditionalFormatting sqref="B9:B10">
    <cfRule type="expression" priority="1" dxfId="0">
      <formula>B9&gt;0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F6F68"/>
    <outlinePr summaryBelow="1" summaryRight="1"/>
    <pageSetUpPr/>
  </sheetPr>
  <dimension ref="A1:N2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13" customWidth="1" min="3" max="3"/>
    <col width="19" customWidth="1" min="4" max="4"/>
    <col width="18" customWidth="1" min="5" max="5"/>
    <col width="18" customWidth="1" min="6" max="6"/>
    <col width="18" customWidth="1" min="7" max="7"/>
    <col width="19" customWidth="1" min="8" max="8"/>
    <col width="27" customWidth="1" min="9" max="9"/>
    <col width="19" customWidth="1" min="10" max="10"/>
    <col width="13" customWidth="1" min="11" max="11"/>
    <col width="38" customWidth="1" min="12" max="12"/>
    <col width="22" customWidth="1" min="13" max="13"/>
    <col hidden="1" width="13" customWidth="1" min="14" max="14"/>
  </cols>
  <sheetData>
    <row r="1" ht="27" customHeight="1">
      <c r="A1" s="1" t="inlineStr">
        <is>
          <t>Rateio de consumo de água e gás por unidade</t>
        </is>
      </c>
    </row>
    <row r="2">
      <c r="A2" s="2" t="inlineStr">
        <is>
          <t>Informe os consumos medidos; os valores são distribuídos proporcionalmente às contas do mesmo condomínio e período.</t>
        </is>
      </c>
    </row>
    <row r="3" ht="42" customHeight="1">
      <c r="A3" s="15" t="inlineStr">
        <is>
          <t>Condomínio</t>
        </is>
      </c>
      <c r="B3" s="15" t="inlineStr">
        <is>
          <t>Unidade</t>
        </is>
      </c>
      <c r="C3" s="15" t="inlineStr">
        <is>
          <t>Período</t>
        </is>
      </c>
      <c r="D3" s="15" t="inlineStr">
        <is>
          <t>Consumo de água (m³)</t>
        </is>
      </c>
      <c r="E3" s="15" t="inlineStr">
        <is>
          <t>Valor de água (R$)</t>
        </is>
      </c>
      <c r="F3" s="15" t="inlineStr">
        <is>
          <t>Consumo de gás (m³)</t>
        </is>
      </c>
      <c r="G3" s="15" t="inlineStr">
        <is>
          <t>Valor de gás (R$)</t>
        </is>
      </c>
      <c r="H3" s="15" t="inlineStr">
        <is>
          <t>Total do rateio (R$)</t>
        </is>
      </c>
      <c r="I3" s="15" t="inlineStr">
        <is>
          <t>Responsável</t>
        </is>
      </c>
      <c r="J3" s="15" t="inlineStr">
        <is>
          <t>Situação</t>
        </is>
      </c>
      <c r="K3" s="15" t="inlineStr">
        <is>
          <t>Vencimento</t>
        </is>
      </c>
      <c r="L3" s="15" t="inlineStr">
        <is>
          <t>Observações</t>
        </is>
      </c>
      <c r="M3" s="15" t="inlineStr">
        <is>
          <t>Conferência</t>
        </is>
      </c>
    </row>
    <row r="4">
      <c r="A4" s="16" t="inlineStr">
        <is>
          <t>Condomínio Fictício Ipê Azul</t>
        </is>
      </c>
      <c r="B4" s="16" t="inlineStr">
        <is>
          <t>A-101</t>
        </is>
      </c>
      <c r="C4" s="36" t="n">
        <v>46235</v>
      </c>
      <c r="D4" s="37" t="n">
        <v>12</v>
      </c>
      <c r="E4" s="38">
        <f>IF(OR(A4="",B4="",C4="",D4=""),"",IF(COUNTIFS(Contas!$A$4:$A$103,A4,Contas!$B$4:$B$103,C4,Contas!$C$4:$C$103,"&gt;0")=0,"",IFERROR(D4/SUMIFS($D$4:$D$203,$A$4:$A$203,A4,$C$4:$C$203,C4)*SUMIFS(Contas!$C$4:$C$103,Contas!$A$4:$A$103,A4,Contas!$B$4:$B$103,C4),"")))</f>
        <v/>
      </c>
      <c r="F4" s="37" t="n">
        <v>8</v>
      </c>
      <c r="G4" s="38">
        <f>IF(OR(A4="",B4="",C4="",F4=""),"",IF(COUNTIFS(Contas!$A$4:$A$103,A4,Contas!$B$4:$B$103,C4,Contas!$E$4:$E$103,"&gt;0")=0,"",IFERROR(F4/SUMIFS($F$4:$F$203,$A$4:$A$203,A4,$C$4:$C$203,C4)*SUMIFS(Contas!$E$4:$E$103,Contas!$A$4:$A$103,A4,Contas!$B$4:$B$103,C4),"")))</f>
        <v/>
      </c>
      <c r="H4" s="38">
        <f>IF(COUNT(E4,G4)=0,"",SUM(E4,G4))</f>
        <v/>
      </c>
      <c r="I4" s="16" t="inlineStr">
        <is>
          <t>Responsável Fictício 01</t>
        </is>
      </c>
      <c r="J4" s="16" t="inlineStr">
        <is>
          <t>Conferido</t>
        </is>
      </c>
      <c r="K4" s="39">
        <f>IF(OR(A4="",C4=""),"",IF(COUNTIFS(Contas!$A$4:$A$103,A4,Contas!$B$4:$B$103,C4)&lt;&gt;1,"",IFERROR(SUMIFS(Contas!$G$4:$G$103,Contas!$A$4:$A$103,A4,Contas!$B$4:$B$103,C4),"")))</f>
        <v/>
      </c>
      <c r="L4" s="21" t="inlineStr">
        <is>
          <t>Leitura fictícia sem ajuste.</t>
        </is>
      </c>
      <c r="M4" s="22">
        <f>IF(COUNTA(A4:C4)=0,"",IF(OR(A4="",B4="",C4=""),"Cadastro incompleto",IF(COUNTIFS($A$4:$A$203,A4,$B$4:$B$203,B4,$C$4:$C$203,C4)&gt;1,"Revisar duplicidade",IF(COUNTIFS(Contas!$A$4:$A$103,A4,Contas!$B$4:$B$103,C4)=0,"Sem conta cadastrada",IF(OR(D4="",F4="",I4="",J4=""),"Cadastro incompleto",IF(OR(E4="",G4="",K4=""),"Conta incompleta","OK"))))))</f>
        <v/>
      </c>
      <c r="N4">
        <f>Premissas!$A$7</f>
        <v/>
      </c>
    </row>
    <row r="5">
      <c r="A5" s="16" t="inlineStr">
        <is>
          <t>Condomínio Fictício Ipê Azul</t>
        </is>
      </c>
      <c r="B5" s="16" t="inlineStr">
        <is>
          <t>A-102</t>
        </is>
      </c>
      <c r="C5" s="36" t="n">
        <v>46235</v>
      </c>
      <c r="D5" s="37" t="n">
        <v>15</v>
      </c>
      <c r="E5" s="40">
        <f>IF(OR(A5="",B5="",C5="",D5=""),"",IF(COUNTIFS(Contas!$A$4:$A$103,A5,Contas!$B$4:$B$103,C5,Contas!$C$4:$C$103,"&gt;0")=0,"",IFERROR(D5/SUMIFS($D$4:$D$203,$A$4:$A$203,A5,$C$4:$C$203,C5)*SUMIFS(Contas!$C$4:$C$103,Contas!$A$4:$A$103,A5,Contas!$B$4:$B$103,C5),"")))</f>
        <v/>
      </c>
      <c r="F5" s="37" t="n">
        <v>10</v>
      </c>
      <c r="G5" s="40">
        <f>IF(OR(A5="",B5="",C5="",F5=""),"",IF(COUNTIFS(Contas!$A$4:$A$103,A5,Contas!$B$4:$B$103,C5,Contas!$E$4:$E$103,"&gt;0")=0,"",IFERROR(F5/SUMIFS($F$4:$F$203,$A$4:$A$203,A5,$C$4:$C$203,C5)*SUMIFS(Contas!$E$4:$E$103,Contas!$A$4:$A$103,A5,Contas!$B$4:$B$103,C5),"")))</f>
        <v/>
      </c>
      <c r="H5" s="40">
        <f>IF(COUNT(E5,G5)=0,"",SUM(E5,G5))</f>
        <v/>
      </c>
      <c r="I5" s="16" t="inlineStr">
        <is>
          <t>Responsável Fictício 02</t>
        </is>
      </c>
      <c r="J5" s="16" t="inlineStr">
        <is>
          <t>Conferido</t>
        </is>
      </c>
      <c r="K5" s="41">
        <f>IF(OR(A5="",C5=""),"",IF(COUNTIFS(Contas!$A$4:$A$103,A5,Contas!$B$4:$B$103,C5)&lt;&gt;1,"",IFERROR(SUMIFS(Contas!$G$4:$G$103,Contas!$A$4:$A$103,A5,Contas!$B$4:$B$103,C5),"")))</f>
        <v/>
      </c>
      <c r="L5" s="21" t="inlineStr"/>
      <c r="M5" s="25">
        <f>IF(COUNTA(A5:C5)=0,"",IF(OR(A5="",B5="",C5=""),"Cadastro incompleto",IF(COUNTIFS($A$4:$A$203,A5,$B$4:$B$203,B5,$C$4:$C$203,C5)&gt;1,"Revisar duplicidade",IF(COUNTIFS(Contas!$A$4:$A$103,A5,Contas!$B$4:$B$103,C5)=0,"Sem conta cadastrada",IF(OR(D5="",F5="",I5="",J5=""),"Cadastro incompleto",IF(OR(E5="",G5="",K5=""),"Conta incompleta","OK"))))))</f>
        <v/>
      </c>
      <c r="N5">
        <f>Premissas!$A$8</f>
        <v/>
      </c>
    </row>
    <row r="6">
      <c r="A6" s="16" t="inlineStr">
        <is>
          <t>Condomínio Fictício Ipê Azul</t>
        </is>
      </c>
      <c r="B6" s="16" t="inlineStr">
        <is>
          <t>B-201</t>
        </is>
      </c>
      <c r="C6" s="36" t="n">
        <v>46235</v>
      </c>
      <c r="D6" s="37" t="n">
        <v>14</v>
      </c>
      <c r="E6" s="38">
        <f>IF(OR(A6="",B6="",C6="",D6=""),"",IF(COUNTIFS(Contas!$A$4:$A$103,A6,Contas!$B$4:$B$103,C6,Contas!$C$4:$C$103,"&gt;0")=0,"",IFERROR(D6/SUMIFS($D$4:$D$203,$A$4:$A$203,A6,$C$4:$C$203,C6)*SUMIFS(Contas!$C$4:$C$103,Contas!$A$4:$A$103,A6,Contas!$B$4:$B$103,C6),"")))</f>
        <v/>
      </c>
      <c r="F6" s="37" t="n">
        <v>9</v>
      </c>
      <c r="G6" s="38">
        <f>IF(OR(A6="",B6="",C6="",F6=""),"",IF(COUNTIFS(Contas!$A$4:$A$103,A6,Contas!$B$4:$B$103,C6,Contas!$E$4:$E$103,"&gt;0")=0,"",IFERROR(F6/SUMIFS($F$4:$F$203,$A$4:$A$203,A6,$C$4:$C$203,C6)*SUMIFS(Contas!$E$4:$E$103,Contas!$A$4:$A$103,A6,Contas!$B$4:$B$103,C6),"")))</f>
        <v/>
      </c>
      <c r="H6" s="38">
        <f>IF(COUNT(E6,G6)=0,"",SUM(E6,G6))</f>
        <v/>
      </c>
      <c r="I6" s="16" t="inlineStr">
        <is>
          <t>Responsável Fictício 03</t>
        </is>
      </c>
      <c r="J6" s="16" t="inlineStr">
        <is>
          <t>Em conferência</t>
        </is>
      </c>
      <c r="K6" s="39">
        <f>IF(OR(A6="",C6=""),"",IF(COUNTIFS(Contas!$A$4:$A$103,A6,Contas!$B$4:$B$103,C6)&lt;&gt;1,"",IFERROR(SUMIFS(Contas!$G$4:$G$103,Contas!$A$4:$A$103,A6,Contas!$B$4:$B$103,C6),"")))</f>
        <v/>
      </c>
      <c r="L6" s="21" t="inlineStr">
        <is>
          <t>Conferir anotação fictícia do medidor.</t>
        </is>
      </c>
      <c r="M6" s="22">
        <f>IF(COUNTA(A6:C6)=0,"",IF(OR(A6="",B6="",C6=""),"Cadastro incompleto",IF(COUNTIFS($A$4:$A$203,A6,$B$4:$B$203,B6,$C$4:$C$203,C6)&gt;1,"Revisar duplicidade",IF(COUNTIFS(Contas!$A$4:$A$103,A6,Contas!$B$4:$B$103,C6)=0,"Sem conta cadastrada",IF(OR(D6="",F6="",I6="",J6=""),"Cadastro incompleto",IF(OR(E6="",G6="",K6=""),"Conta incompleta","OK"))))))</f>
        <v/>
      </c>
      <c r="N6">
        <f>Premissas!$A$9</f>
        <v/>
      </c>
    </row>
    <row r="7">
      <c r="A7" s="16" t="inlineStr">
        <is>
          <t>Condomínio Fictício Ipê Azul</t>
        </is>
      </c>
      <c r="B7" s="16" t="inlineStr">
        <is>
          <t>B-202</t>
        </is>
      </c>
      <c r="C7" s="36" t="n">
        <v>46235</v>
      </c>
      <c r="D7" s="37" t="n">
        <v>9</v>
      </c>
      <c r="E7" s="40">
        <f>IF(OR(A7="",B7="",C7="",D7=""),"",IF(COUNTIFS(Contas!$A$4:$A$103,A7,Contas!$B$4:$B$103,C7,Contas!$C$4:$C$103,"&gt;0")=0,"",IFERROR(D7/SUMIFS($D$4:$D$203,$A$4:$A$203,A7,$C$4:$C$203,C7)*SUMIFS(Contas!$C$4:$C$103,Contas!$A$4:$A$103,A7,Contas!$B$4:$B$103,C7),"")))</f>
        <v/>
      </c>
      <c r="F7" s="37" t="n">
        <v>7</v>
      </c>
      <c r="G7" s="40">
        <f>IF(OR(A7="",B7="",C7="",F7=""),"",IF(COUNTIFS(Contas!$A$4:$A$103,A7,Contas!$B$4:$B$103,C7,Contas!$E$4:$E$103,"&gt;0")=0,"",IFERROR(F7/SUMIFS($F$4:$F$203,$A$4:$A$203,A7,$C$4:$C$203,C7)*SUMIFS(Contas!$E$4:$E$103,Contas!$A$4:$A$103,A7,Contas!$B$4:$B$103,C7),"")))</f>
        <v/>
      </c>
      <c r="H7" s="40">
        <f>IF(COUNT(E7,G7)=0,"",SUM(E7,G7))</f>
        <v/>
      </c>
      <c r="I7" s="16" t="inlineStr">
        <is>
          <t>Responsável Fictício 04</t>
        </is>
      </c>
      <c r="J7" s="16" t="inlineStr">
        <is>
          <t>Conferido</t>
        </is>
      </c>
      <c r="K7" s="41">
        <f>IF(OR(A7="",C7=""),"",IF(COUNTIFS(Contas!$A$4:$A$103,A7,Contas!$B$4:$B$103,C7)&lt;&gt;1,"",IFERROR(SUMIFS(Contas!$G$4:$G$103,Contas!$A$4:$A$103,A7,Contas!$B$4:$B$103,C7),"")))</f>
        <v/>
      </c>
      <c r="L7" s="21" t="inlineStr"/>
      <c r="M7" s="25">
        <f>IF(COUNTA(A7:C7)=0,"",IF(OR(A7="",B7="",C7=""),"Cadastro incompleto",IF(COUNTIFS($A$4:$A$203,A7,$B$4:$B$203,B7,$C$4:$C$203,C7)&gt;1,"Revisar duplicidade",IF(COUNTIFS(Contas!$A$4:$A$103,A7,Contas!$B$4:$B$103,C7)=0,"Sem conta cadastrada",IF(OR(D7="",F7="",I7="",J7=""),"Cadastro incompleto",IF(OR(E7="",G7="",K7=""),"Conta incompleta","OK"))))))</f>
        <v/>
      </c>
      <c r="N7">
        <f>Premissas!$A$10</f>
        <v/>
      </c>
    </row>
    <row r="8">
      <c r="A8" s="16" t="inlineStr">
        <is>
          <t>Condomínio Fictício Ipê Azul</t>
        </is>
      </c>
      <c r="B8" s="16" t="inlineStr">
        <is>
          <t>C-301</t>
        </is>
      </c>
      <c r="C8" s="36" t="n">
        <v>46235</v>
      </c>
      <c r="D8" s="37" t="n">
        <v>10</v>
      </c>
      <c r="E8" s="38">
        <f>IF(OR(A8="",B8="",C8="",D8=""),"",IF(COUNTIFS(Contas!$A$4:$A$103,A8,Contas!$B$4:$B$103,C8,Contas!$C$4:$C$103,"&gt;0")=0,"",IFERROR(D8/SUMIFS($D$4:$D$203,$A$4:$A$203,A8,$C$4:$C$203,C8)*SUMIFS(Contas!$C$4:$C$103,Contas!$A$4:$A$103,A8,Contas!$B$4:$B$103,C8),"")))</f>
        <v/>
      </c>
      <c r="F8" s="37" t="n">
        <v>6</v>
      </c>
      <c r="G8" s="38">
        <f>IF(OR(A8="",B8="",C8="",F8=""),"",IF(COUNTIFS(Contas!$A$4:$A$103,A8,Contas!$B$4:$B$103,C8,Contas!$E$4:$E$103,"&gt;0")=0,"",IFERROR(F8/SUMIFS($F$4:$F$203,$A$4:$A$203,A8,$C$4:$C$203,C8)*SUMIFS(Contas!$E$4:$E$103,Contas!$A$4:$A$103,A8,Contas!$B$4:$B$103,C8),"")))</f>
        <v/>
      </c>
      <c r="H8" s="38">
        <f>IF(COUNT(E8,G8)=0,"",SUM(E8,G8))</f>
        <v/>
      </c>
      <c r="I8" s="16" t="inlineStr">
        <is>
          <t>Responsável Fictício 05</t>
        </is>
      </c>
      <c r="J8" s="16" t="inlineStr">
        <is>
          <t>Em preenchimento</t>
        </is>
      </c>
      <c r="K8" s="39">
        <f>IF(OR(A8="",C8=""),"",IF(COUNTIFS(Contas!$A$4:$A$103,A8,Contas!$B$4:$B$103,C8)&lt;&gt;1,"",IFERROR(SUMIFS(Contas!$G$4:$G$103,Contas!$A$4:$A$103,A8,Contas!$B$4:$B$103,C8),"")))</f>
        <v/>
      </c>
      <c r="L8" s="21" t="inlineStr">
        <is>
          <t>Exemplo fictício em preparação.</t>
        </is>
      </c>
      <c r="M8" s="22">
        <f>IF(COUNTA(A8:C8)=0,"",IF(OR(A8="",B8="",C8=""),"Cadastro incompleto",IF(COUNTIFS($A$4:$A$203,A8,$B$4:$B$203,B8,$C$4:$C$203,C8)&gt;1,"Revisar duplicidade",IF(COUNTIFS(Contas!$A$4:$A$103,A8,Contas!$B$4:$B$103,C8)=0,"Sem conta cadastrada",IF(OR(D8="",F8="",I8="",J8=""),"Cadastro incompleto",IF(OR(E8="",G8="",K8=""),"Conta incompleta","OK"))))))</f>
        <v/>
      </c>
    </row>
    <row r="9">
      <c r="A9" s="16" t="inlineStr">
        <is>
          <t>Condomínio Fictício Jardim Solar</t>
        </is>
      </c>
      <c r="B9" s="16" t="inlineStr">
        <is>
          <t>T-01</t>
        </is>
      </c>
      <c r="C9" s="36" t="n">
        <v>46235</v>
      </c>
      <c r="D9" s="37" t="n">
        <v>10</v>
      </c>
      <c r="E9" s="40">
        <f>IF(OR(A9="",B9="",C9="",D9=""),"",IF(COUNTIFS(Contas!$A$4:$A$103,A9,Contas!$B$4:$B$103,C9,Contas!$C$4:$C$103,"&gt;0")=0,"",IFERROR(D9/SUMIFS($D$4:$D$203,$A$4:$A$203,A9,$C$4:$C$203,C9)*SUMIFS(Contas!$C$4:$C$103,Contas!$A$4:$A$103,A9,Contas!$B$4:$B$103,C9),"")))</f>
        <v/>
      </c>
      <c r="F9" s="37" t="n">
        <v>6</v>
      </c>
      <c r="G9" s="40">
        <f>IF(OR(A9="",B9="",C9="",F9=""),"",IF(COUNTIFS(Contas!$A$4:$A$103,A9,Contas!$B$4:$B$103,C9,Contas!$E$4:$E$103,"&gt;0")=0,"",IFERROR(F9/SUMIFS($F$4:$F$203,$A$4:$A$203,A9,$C$4:$C$203,C9)*SUMIFS(Contas!$E$4:$E$103,Contas!$A$4:$A$103,A9,Contas!$B$4:$B$103,C9),"")))</f>
        <v/>
      </c>
      <c r="H9" s="40">
        <f>IF(COUNT(E9,G9)=0,"",SUM(E9,G9))</f>
        <v/>
      </c>
      <c r="I9" s="16" t="inlineStr">
        <is>
          <t>Responsável Fictício 06</t>
        </is>
      </c>
      <c r="J9" s="16" t="inlineStr">
        <is>
          <t>Conferido</t>
        </is>
      </c>
      <c r="K9" s="41">
        <f>IF(OR(A9="",C9=""),"",IF(COUNTIFS(Contas!$A$4:$A$103,A9,Contas!$B$4:$B$103,C9)&lt;&gt;1,"",IFERROR(SUMIFS(Contas!$G$4:$G$103,Contas!$A$4:$A$103,A9,Contas!$B$4:$B$103,C9),"")))</f>
        <v/>
      </c>
      <c r="L9" s="21" t="inlineStr"/>
      <c r="M9" s="25">
        <f>IF(COUNTA(A9:C9)=0,"",IF(OR(A9="",B9="",C9=""),"Cadastro incompleto",IF(COUNTIFS($A$4:$A$203,A9,$B$4:$B$203,B9,$C$4:$C$203,C9)&gt;1,"Revisar duplicidade",IF(COUNTIFS(Contas!$A$4:$A$103,A9,Contas!$B$4:$B$103,C9)=0,"Sem conta cadastrada",IF(OR(D9="",F9="",I9="",J9=""),"Cadastro incompleto",IF(OR(E9="",G9="",K9=""),"Conta incompleta","OK"))))))</f>
        <v/>
      </c>
    </row>
    <row r="10">
      <c r="A10" s="16" t="inlineStr">
        <is>
          <t>Condomínio Fictício Jardim Solar</t>
        </is>
      </c>
      <c r="B10" s="16" t="inlineStr">
        <is>
          <t>T-02</t>
        </is>
      </c>
      <c r="C10" s="36" t="n">
        <v>46235</v>
      </c>
      <c r="D10" s="37" t="n">
        <v>8</v>
      </c>
      <c r="E10" s="38">
        <f>IF(OR(A10="",B10="",C10="",D10=""),"",IF(COUNTIFS(Contas!$A$4:$A$103,A10,Contas!$B$4:$B$103,C10,Contas!$C$4:$C$103,"&gt;0")=0,"",IFERROR(D10/SUMIFS($D$4:$D$203,$A$4:$A$203,A10,$C$4:$C$203,C10)*SUMIFS(Contas!$C$4:$C$103,Contas!$A$4:$A$103,A10,Contas!$B$4:$B$103,C10),"")))</f>
        <v/>
      </c>
      <c r="F10" s="37" t="n">
        <v>5</v>
      </c>
      <c r="G10" s="38">
        <f>IF(OR(A10="",B10="",C10="",F10=""),"",IF(COUNTIFS(Contas!$A$4:$A$103,A10,Contas!$B$4:$B$103,C10,Contas!$E$4:$E$103,"&gt;0")=0,"",IFERROR(F10/SUMIFS($F$4:$F$203,$A$4:$A$203,A10,$C$4:$C$203,C10)*SUMIFS(Contas!$E$4:$E$103,Contas!$A$4:$A$103,A10,Contas!$B$4:$B$103,C10),"")))</f>
        <v/>
      </c>
      <c r="H10" s="38">
        <f>IF(COUNT(E10,G10)=0,"",SUM(E10,G10))</f>
        <v/>
      </c>
      <c r="I10" s="16" t="inlineStr">
        <is>
          <t>Responsável Fictício 07</t>
        </is>
      </c>
      <c r="J10" s="16" t="inlineStr">
        <is>
          <t>Em conferência</t>
        </is>
      </c>
      <c r="K10" s="39">
        <f>IF(OR(A10="",C10=""),"",IF(COUNTIFS(Contas!$A$4:$A$103,A10,Contas!$B$4:$B$103,C10)&lt;&gt;1,"",IFERROR(SUMIFS(Contas!$G$4:$G$103,Contas!$A$4:$A$103,A10,Contas!$B$4:$B$103,C10),"")))</f>
        <v/>
      </c>
      <c r="L10" s="21" t="inlineStr">
        <is>
          <t>Diferença dentro da tolerância editável.</t>
        </is>
      </c>
      <c r="M10" s="22">
        <f>IF(COUNTA(A10:C10)=0,"",IF(OR(A10="",B10="",C10=""),"Cadastro incompleto",IF(COUNTIFS($A$4:$A$203,A10,$B$4:$B$203,B10,$C$4:$C$203,C10)&gt;1,"Revisar duplicidade",IF(COUNTIFS(Contas!$A$4:$A$103,A10,Contas!$B$4:$B$103,C10)=0,"Sem conta cadastrada",IF(OR(D10="",F10="",I10="",J10=""),"Cadastro incompleto",IF(OR(E10="",G10="",K10=""),"Conta incompleta","OK"))))))</f>
        <v/>
      </c>
    </row>
    <row r="11">
      <c r="A11" s="16" t="inlineStr">
        <is>
          <t>Condomínio Fictício Jardim Solar</t>
        </is>
      </c>
      <c r="B11" s="16" t="inlineStr">
        <is>
          <t>P-11</t>
        </is>
      </c>
      <c r="C11" s="36" t="n">
        <v>46235</v>
      </c>
      <c r="D11" s="37" t="n">
        <v>12</v>
      </c>
      <c r="E11" s="40">
        <f>IF(OR(A11="",B11="",C11="",D11=""),"",IF(COUNTIFS(Contas!$A$4:$A$103,A11,Contas!$B$4:$B$103,C11,Contas!$C$4:$C$103,"&gt;0")=0,"",IFERROR(D11/SUMIFS($D$4:$D$203,$A$4:$A$203,A11,$C$4:$C$203,C11)*SUMIFS(Contas!$C$4:$C$103,Contas!$A$4:$A$103,A11,Contas!$B$4:$B$103,C11),"")))</f>
        <v/>
      </c>
      <c r="F11" s="37" t="n">
        <v>8</v>
      </c>
      <c r="G11" s="40">
        <f>IF(OR(A11="",B11="",C11="",F11=""),"",IF(COUNTIFS(Contas!$A$4:$A$103,A11,Contas!$B$4:$B$103,C11,Contas!$E$4:$E$103,"&gt;0")=0,"",IFERROR(F11/SUMIFS($F$4:$F$203,$A$4:$A$203,A11,$C$4:$C$203,C11)*SUMIFS(Contas!$E$4:$E$103,Contas!$A$4:$A$103,A11,Contas!$B$4:$B$103,C11),"")))</f>
        <v/>
      </c>
      <c r="H11" s="40">
        <f>IF(COUNT(E11,G11)=0,"",SUM(E11,G11))</f>
        <v/>
      </c>
      <c r="I11" s="16" t="inlineStr">
        <is>
          <t>Responsável Fictício 08</t>
        </is>
      </c>
      <c r="J11" s="16" t="inlineStr">
        <is>
          <t>Conferido</t>
        </is>
      </c>
      <c r="K11" s="41">
        <f>IF(OR(A11="",C11=""),"",IF(COUNTIFS(Contas!$A$4:$A$103,A11,Contas!$B$4:$B$103,C11)&lt;&gt;1,"",IFERROR(SUMIFS(Contas!$G$4:$G$103,Contas!$A$4:$A$103,A11,Contas!$B$4:$B$103,C11),"")))</f>
        <v/>
      </c>
      <c r="L11" s="21" t="inlineStr"/>
      <c r="M11" s="25">
        <f>IF(COUNTA(A11:C11)=0,"",IF(OR(A11="",B11="",C11=""),"Cadastro incompleto",IF(COUNTIFS($A$4:$A$203,A11,$B$4:$B$203,B11,$C$4:$C$203,C11)&gt;1,"Revisar duplicidade",IF(COUNTIFS(Contas!$A$4:$A$103,A11,Contas!$B$4:$B$103,C11)=0,"Sem conta cadastrada",IF(OR(D11="",F11="",I11="",J11=""),"Cadastro incompleto",IF(OR(E11="",G11="",K11=""),"Conta incompleta","OK"))))))</f>
        <v/>
      </c>
    </row>
    <row r="12">
      <c r="A12" s="16" t="inlineStr">
        <is>
          <t>Condomínio Fictício Jardim Solar</t>
        </is>
      </c>
      <c r="B12" s="16" t="inlineStr">
        <is>
          <t>P-12</t>
        </is>
      </c>
      <c r="C12" s="36" t="n">
        <v>46235</v>
      </c>
      <c r="D12" s="37" t="n">
        <v>9</v>
      </c>
      <c r="E12" s="38">
        <f>IF(OR(A12="",B12="",C12="",D12=""),"",IF(COUNTIFS(Contas!$A$4:$A$103,A12,Contas!$B$4:$B$103,C12,Contas!$C$4:$C$103,"&gt;0")=0,"",IFERROR(D12/SUMIFS($D$4:$D$203,$A$4:$A$203,A12,$C$4:$C$203,C12)*SUMIFS(Contas!$C$4:$C$103,Contas!$A$4:$A$103,A12,Contas!$B$4:$B$103,C12),"")))</f>
        <v/>
      </c>
      <c r="F12" s="37" t="n">
        <v>5</v>
      </c>
      <c r="G12" s="38">
        <f>IF(OR(A12="",B12="",C12="",F12=""),"",IF(COUNTIFS(Contas!$A$4:$A$103,A12,Contas!$B$4:$B$103,C12,Contas!$E$4:$E$103,"&gt;0")=0,"",IFERROR(F12/SUMIFS($F$4:$F$203,$A$4:$A$203,A12,$C$4:$C$203,C12)*SUMIFS(Contas!$E$4:$E$103,Contas!$A$4:$A$103,A12,Contas!$B$4:$B$103,C12),"")))</f>
        <v/>
      </c>
      <c r="H12" s="38">
        <f>IF(COUNT(E12,G12)=0,"",SUM(E12,G12))</f>
        <v/>
      </c>
      <c r="I12" s="16" t="inlineStr">
        <is>
          <t>Responsável Fictício 09</t>
        </is>
      </c>
      <c r="J12" s="16" t="inlineStr">
        <is>
          <t>Ajuste solicitado</t>
        </is>
      </c>
      <c r="K12" s="39">
        <f>IF(OR(A12="",C12=""),"",IF(COUNTIFS(Contas!$A$4:$A$103,A12,Contas!$B$4:$B$103,C12)&lt;&gt;1,"",IFERROR(SUMIFS(Contas!$G$4:$G$103,Contas!$A$4:$A$103,A12,Contas!$B$4:$B$103,C12),"")))</f>
        <v/>
      </c>
      <c r="L12" s="21" t="inlineStr">
        <is>
          <t>Revisão fictícia solicitada antes da conferência.</t>
        </is>
      </c>
      <c r="M12" s="22">
        <f>IF(COUNTA(A12:C12)=0,"",IF(OR(A12="",B12="",C12=""),"Cadastro incompleto",IF(COUNTIFS($A$4:$A$203,A12,$B$4:$B$203,B12,$C$4:$C$203,C12)&gt;1,"Revisar duplicidade",IF(COUNTIFS(Contas!$A$4:$A$103,A12,Contas!$B$4:$B$103,C12)=0,"Sem conta cadastrada",IF(OR(D12="",F12="",I12="",J12=""),"Cadastro incompleto",IF(OR(E12="",G12="",K12=""),"Conta incompleta","OK"))))))</f>
        <v/>
      </c>
    </row>
    <row r="13">
      <c r="A13" s="16" t="inlineStr">
        <is>
          <t>Condomínio Fictício Jardim Solar</t>
        </is>
      </c>
      <c r="B13" s="16" t="inlineStr">
        <is>
          <t>C-21</t>
        </is>
      </c>
      <c r="C13" s="36" t="n">
        <v>46235</v>
      </c>
      <c r="D13" s="37" t="n">
        <v>10</v>
      </c>
      <c r="E13" s="40">
        <f>IF(OR(A13="",B13="",C13="",D13=""),"",IF(COUNTIFS(Contas!$A$4:$A$103,A13,Contas!$B$4:$B$103,C13,Contas!$C$4:$C$103,"&gt;0")=0,"",IFERROR(D13/SUMIFS($D$4:$D$203,$A$4:$A$203,A13,$C$4:$C$203,C13)*SUMIFS(Contas!$C$4:$C$103,Contas!$A$4:$A$103,A13,Contas!$B$4:$B$103,C13),"")))</f>
        <v/>
      </c>
      <c r="F13" s="37" t="n">
        <v>5</v>
      </c>
      <c r="G13" s="40">
        <f>IF(OR(A13="",B13="",C13="",F13=""),"",IF(COUNTIFS(Contas!$A$4:$A$103,A13,Contas!$B$4:$B$103,C13,Contas!$E$4:$E$103,"&gt;0")=0,"",IFERROR(F13/SUMIFS($F$4:$F$203,$A$4:$A$203,A13,$C$4:$C$203,C13)*SUMIFS(Contas!$E$4:$E$103,Contas!$A$4:$A$103,A13,Contas!$B$4:$B$103,C13),"")))</f>
        <v/>
      </c>
      <c r="H13" s="40">
        <f>IF(COUNT(E13,G13)=0,"",SUM(E13,G13))</f>
        <v/>
      </c>
      <c r="I13" s="16" t="inlineStr">
        <is>
          <t>Responsável Fictício 10</t>
        </is>
      </c>
      <c r="J13" s="16" t="inlineStr">
        <is>
          <t>Em preenchimento</t>
        </is>
      </c>
      <c r="K13" s="41">
        <f>IF(OR(A13="",C13=""),"",IF(COUNTIFS(Contas!$A$4:$A$103,A13,Contas!$B$4:$B$103,C13)&lt;&gt;1,"",IFERROR(SUMIFS(Contas!$G$4:$G$103,Contas!$A$4:$A$103,A13,Contas!$B$4:$B$103,C13),"")))</f>
        <v/>
      </c>
      <c r="L13" s="21" t="inlineStr"/>
      <c r="M13" s="25">
        <f>IF(COUNTA(A13:C13)=0,"",IF(OR(A13="",B13="",C13=""),"Cadastro incompleto",IF(COUNTIFS($A$4:$A$203,A13,$B$4:$B$203,B13,$C$4:$C$203,C13)&gt;1,"Revisar duplicidade",IF(COUNTIFS(Contas!$A$4:$A$103,A13,Contas!$B$4:$B$103,C13)=0,"Sem conta cadastrada",IF(OR(D13="",F13="",I13="",J13=""),"Cadastro incompleto",IF(OR(E13="",G13="",K13=""),"Conta incompleta","OK"))))))</f>
        <v/>
      </c>
    </row>
    <row r="14">
      <c r="A14" s="16" t="n"/>
      <c r="B14" s="16" t="n"/>
      <c r="C14" s="36" t="n"/>
      <c r="D14" s="37" t="n"/>
      <c r="E14" s="38">
        <f>IF(OR(A14="",B14="",C14="",D14=""),"",IF(COUNTIFS(Contas!$A$4:$A$103,A14,Contas!$B$4:$B$103,C14,Contas!$C$4:$C$103,"&gt;0")=0,"",IFERROR(D14/SUMIFS($D$4:$D$203,$A$4:$A$203,A14,$C$4:$C$203,C14)*SUMIFS(Contas!$C$4:$C$103,Contas!$A$4:$A$103,A14,Contas!$B$4:$B$103,C14),"")))</f>
        <v/>
      </c>
      <c r="F14" s="37" t="n"/>
      <c r="G14" s="38">
        <f>IF(OR(A14="",B14="",C14="",F14=""),"",IF(COUNTIFS(Contas!$A$4:$A$103,A14,Contas!$B$4:$B$103,C14,Contas!$E$4:$E$103,"&gt;0")=0,"",IFERROR(F14/SUMIFS($F$4:$F$203,$A$4:$A$203,A14,$C$4:$C$203,C14)*SUMIFS(Contas!$E$4:$E$103,Contas!$A$4:$A$103,A14,Contas!$B$4:$B$103,C14),"")))</f>
        <v/>
      </c>
      <c r="H14" s="38">
        <f>IF(COUNT(E14,G14)=0,"",SUM(E14,G14))</f>
        <v/>
      </c>
      <c r="I14" s="16" t="n"/>
      <c r="J14" s="16" t="n"/>
      <c r="K14" s="39">
        <f>IF(OR(A14="",C14=""),"",IF(COUNTIFS(Contas!$A$4:$A$103,A14,Contas!$B$4:$B$103,C14)&lt;&gt;1,"",IFERROR(SUMIFS(Contas!$G$4:$G$103,Contas!$A$4:$A$103,A14,Contas!$B$4:$B$103,C14),"")))</f>
        <v/>
      </c>
      <c r="L14" s="21" t="n"/>
      <c r="M14" s="22">
        <f>IF(COUNTA(A14:C14)=0,"",IF(OR(A14="",B14="",C14=""),"Cadastro incompleto",IF(COUNTIFS($A$4:$A$203,A14,$B$4:$B$203,B14,$C$4:$C$203,C14)&gt;1,"Revisar duplicidade",IF(COUNTIFS(Contas!$A$4:$A$103,A14,Contas!$B$4:$B$103,C14)=0,"Sem conta cadastrada",IF(OR(D14="",F14="",I14="",J14=""),"Cadastro incompleto",IF(OR(E14="",G14="",K14=""),"Conta incompleta","OK"))))))</f>
        <v/>
      </c>
    </row>
    <row r="15">
      <c r="A15" s="16" t="n"/>
      <c r="B15" s="16" t="n"/>
      <c r="C15" s="36" t="n"/>
      <c r="D15" s="37" t="n"/>
      <c r="E15" s="40">
        <f>IF(OR(A15="",B15="",C15="",D15=""),"",IF(COUNTIFS(Contas!$A$4:$A$103,A15,Contas!$B$4:$B$103,C15,Contas!$C$4:$C$103,"&gt;0")=0,"",IFERROR(D15/SUMIFS($D$4:$D$203,$A$4:$A$203,A15,$C$4:$C$203,C15)*SUMIFS(Contas!$C$4:$C$103,Contas!$A$4:$A$103,A15,Contas!$B$4:$B$103,C15),"")))</f>
        <v/>
      </c>
      <c r="F15" s="37" t="n"/>
      <c r="G15" s="40">
        <f>IF(OR(A15="",B15="",C15="",F15=""),"",IF(COUNTIFS(Contas!$A$4:$A$103,A15,Contas!$B$4:$B$103,C15,Contas!$E$4:$E$103,"&gt;0")=0,"",IFERROR(F15/SUMIFS($F$4:$F$203,$A$4:$A$203,A15,$C$4:$C$203,C15)*SUMIFS(Contas!$E$4:$E$103,Contas!$A$4:$A$103,A15,Contas!$B$4:$B$103,C15),"")))</f>
        <v/>
      </c>
      <c r="H15" s="40">
        <f>IF(COUNT(E15,G15)=0,"",SUM(E15,G15))</f>
        <v/>
      </c>
      <c r="I15" s="16" t="n"/>
      <c r="J15" s="16" t="n"/>
      <c r="K15" s="41">
        <f>IF(OR(A15="",C15=""),"",IF(COUNTIFS(Contas!$A$4:$A$103,A15,Contas!$B$4:$B$103,C15)&lt;&gt;1,"",IFERROR(SUMIFS(Contas!$G$4:$G$103,Contas!$A$4:$A$103,A15,Contas!$B$4:$B$103,C15),"")))</f>
        <v/>
      </c>
      <c r="L15" s="21" t="n"/>
      <c r="M15" s="25">
        <f>IF(COUNTA(A15:C15)=0,"",IF(OR(A15="",B15="",C15=""),"Cadastro incompleto",IF(COUNTIFS($A$4:$A$203,A15,$B$4:$B$203,B15,$C$4:$C$203,C15)&gt;1,"Revisar duplicidade",IF(COUNTIFS(Contas!$A$4:$A$103,A15,Contas!$B$4:$B$103,C15)=0,"Sem conta cadastrada",IF(OR(D15="",F15="",I15="",J15=""),"Cadastro incompleto",IF(OR(E15="",G15="",K15=""),"Conta incompleta","OK"))))))</f>
        <v/>
      </c>
    </row>
    <row r="16">
      <c r="A16" s="16" t="n"/>
      <c r="B16" s="16" t="n"/>
      <c r="C16" s="36" t="n"/>
      <c r="D16" s="37" t="n"/>
      <c r="E16" s="38">
        <f>IF(OR(A16="",B16="",C16="",D16=""),"",IF(COUNTIFS(Contas!$A$4:$A$103,A16,Contas!$B$4:$B$103,C16,Contas!$C$4:$C$103,"&gt;0")=0,"",IFERROR(D16/SUMIFS($D$4:$D$203,$A$4:$A$203,A16,$C$4:$C$203,C16)*SUMIFS(Contas!$C$4:$C$103,Contas!$A$4:$A$103,A16,Contas!$B$4:$B$103,C16),"")))</f>
        <v/>
      </c>
      <c r="F16" s="37" t="n"/>
      <c r="G16" s="38">
        <f>IF(OR(A16="",B16="",C16="",F16=""),"",IF(COUNTIFS(Contas!$A$4:$A$103,A16,Contas!$B$4:$B$103,C16,Contas!$E$4:$E$103,"&gt;0")=0,"",IFERROR(F16/SUMIFS($F$4:$F$203,$A$4:$A$203,A16,$C$4:$C$203,C16)*SUMIFS(Contas!$E$4:$E$103,Contas!$A$4:$A$103,A16,Contas!$B$4:$B$103,C16),"")))</f>
        <v/>
      </c>
      <c r="H16" s="38">
        <f>IF(COUNT(E16,G16)=0,"",SUM(E16,G16))</f>
        <v/>
      </c>
      <c r="I16" s="16" t="n"/>
      <c r="J16" s="16" t="n"/>
      <c r="K16" s="39">
        <f>IF(OR(A16="",C16=""),"",IF(COUNTIFS(Contas!$A$4:$A$103,A16,Contas!$B$4:$B$103,C16)&lt;&gt;1,"",IFERROR(SUMIFS(Contas!$G$4:$G$103,Contas!$A$4:$A$103,A16,Contas!$B$4:$B$103,C16),"")))</f>
        <v/>
      </c>
      <c r="L16" s="21" t="n"/>
      <c r="M16" s="22">
        <f>IF(COUNTA(A16:C16)=0,"",IF(OR(A16="",B16="",C16=""),"Cadastro incompleto",IF(COUNTIFS($A$4:$A$203,A16,$B$4:$B$203,B16,$C$4:$C$203,C16)&gt;1,"Revisar duplicidade",IF(COUNTIFS(Contas!$A$4:$A$103,A16,Contas!$B$4:$B$103,C16)=0,"Sem conta cadastrada",IF(OR(D16="",F16="",I16="",J16=""),"Cadastro incompleto",IF(OR(E16="",G16="",K16=""),"Conta incompleta","OK"))))))</f>
        <v/>
      </c>
    </row>
    <row r="17">
      <c r="A17" s="16" t="n"/>
      <c r="B17" s="16" t="n"/>
      <c r="C17" s="36" t="n"/>
      <c r="D17" s="37" t="n"/>
      <c r="E17" s="40">
        <f>IF(OR(A17="",B17="",C17="",D17=""),"",IF(COUNTIFS(Contas!$A$4:$A$103,A17,Contas!$B$4:$B$103,C17,Contas!$C$4:$C$103,"&gt;0")=0,"",IFERROR(D17/SUMIFS($D$4:$D$203,$A$4:$A$203,A17,$C$4:$C$203,C17)*SUMIFS(Contas!$C$4:$C$103,Contas!$A$4:$A$103,A17,Contas!$B$4:$B$103,C17),"")))</f>
        <v/>
      </c>
      <c r="F17" s="37" t="n"/>
      <c r="G17" s="40">
        <f>IF(OR(A17="",B17="",C17="",F17=""),"",IF(COUNTIFS(Contas!$A$4:$A$103,A17,Contas!$B$4:$B$103,C17,Contas!$E$4:$E$103,"&gt;0")=0,"",IFERROR(F17/SUMIFS($F$4:$F$203,$A$4:$A$203,A17,$C$4:$C$203,C17)*SUMIFS(Contas!$E$4:$E$103,Contas!$A$4:$A$103,A17,Contas!$B$4:$B$103,C17),"")))</f>
        <v/>
      </c>
      <c r="H17" s="40">
        <f>IF(COUNT(E17,G17)=0,"",SUM(E17,G17))</f>
        <v/>
      </c>
      <c r="I17" s="16" t="n"/>
      <c r="J17" s="16" t="n"/>
      <c r="K17" s="41">
        <f>IF(OR(A17="",C17=""),"",IF(COUNTIFS(Contas!$A$4:$A$103,A17,Contas!$B$4:$B$103,C17)&lt;&gt;1,"",IFERROR(SUMIFS(Contas!$G$4:$G$103,Contas!$A$4:$A$103,A17,Contas!$B$4:$B$103,C17),"")))</f>
        <v/>
      </c>
      <c r="L17" s="21" t="n"/>
      <c r="M17" s="25">
        <f>IF(COUNTA(A17:C17)=0,"",IF(OR(A17="",B17="",C17=""),"Cadastro incompleto",IF(COUNTIFS($A$4:$A$203,A17,$B$4:$B$203,B17,$C$4:$C$203,C17)&gt;1,"Revisar duplicidade",IF(COUNTIFS(Contas!$A$4:$A$103,A17,Contas!$B$4:$B$103,C17)=0,"Sem conta cadastrada",IF(OR(D17="",F17="",I17="",J17=""),"Cadastro incompleto",IF(OR(E17="",G17="",K17=""),"Conta incompleta","OK"))))))</f>
        <v/>
      </c>
    </row>
    <row r="18">
      <c r="A18" s="16" t="n"/>
      <c r="B18" s="16" t="n"/>
      <c r="C18" s="36" t="n"/>
      <c r="D18" s="37" t="n"/>
      <c r="E18" s="38">
        <f>IF(OR(A18="",B18="",C18="",D18=""),"",IF(COUNTIFS(Contas!$A$4:$A$103,A18,Contas!$B$4:$B$103,C18,Contas!$C$4:$C$103,"&gt;0")=0,"",IFERROR(D18/SUMIFS($D$4:$D$203,$A$4:$A$203,A18,$C$4:$C$203,C18)*SUMIFS(Contas!$C$4:$C$103,Contas!$A$4:$A$103,A18,Contas!$B$4:$B$103,C18),"")))</f>
        <v/>
      </c>
      <c r="F18" s="37" t="n"/>
      <c r="G18" s="38">
        <f>IF(OR(A18="",B18="",C18="",F18=""),"",IF(COUNTIFS(Contas!$A$4:$A$103,A18,Contas!$B$4:$B$103,C18,Contas!$E$4:$E$103,"&gt;0")=0,"",IFERROR(F18/SUMIFS($F$4:$F$203,$A$4:$A$203,A18,$C$4:$C$203,C18)*SUMIFS(Contas!$E$4:$E$103,Contas!$A$4:$A$103,A18,Contas!$B$4:$B$103,C18),"")))</f>
        <v/>
      </c>
      <c r="H18" s="38">
        <f>IF(COUNT(E18,G18)=0,"",SUM(E18,G18))</f>
        <v/>
      </c>
      <c r="I18" s="16" t="n"/>
      <c r="J18" s="16" t="n"/>
      <c r="K18" s="39">
        <f>IF(OR(A18="",C18=""),"",IF(COUNTIFS(Contas!$A$4:$A$103,A18,Contas!$B$4:$B$103,C18)&lt;&gt;1,"",IFERROR(SUMIFS(Contas!$G$4:$G$103,Contas!$A$4:$A$103,A18,Contas!$B$4:$B$103,C18),"")))</f>
        <v/>
      </c>
      <c r="L18" s="21" t="n"/>
      <c r="M18" s="22">
        <f>IF(COUNTA(A18:C18)=0,"",IF(OR(A18="",B18="",C18=""),"Cadastro incompleto",IF(COUNTIFS($A$4:$A$203,A18,$B$4:$B$203,B18,$C$4:$C$203,C18)&gt;1,"Revisar duplicidade",IF(COUNTIFS(Contas!$A$4:$A$103,A18,Contas!$B$4:$B$103,C18)=0,"Sem conta cadastrada",IF(OR(D18="",F18="",I18="",J18=""),"Cadastro incompleto",IF(OR(E18="",G18="",K18=""),"Conta incompleta","OK"))))))</f>
        <v/>
      </c>
    </row>
    <row r="19">
      <c r="A19" s="16" t="n"/>
      <c r="B19" s="16" t="n"/>
      <c r="C19" s="36" t="n"/>
      <c r="D19" s="37" t="n"/>
      <c r="E19" s="40">
        <f>IF(OR(A19="",B19="",C19="",D19=""),"",IF(COUNTIFS(Contas!$A$4:$A$103,A19,Contas!$B$4:$B$103,C19,Contas!$C$4:$C$103,"&gt;0")=0,"",IFERROR(D19/SUMIFS($D$4:$D$203,$A$4:$A$203,A19,$C$4:$C$203,C19)*SUMIFS(Contas!$C$4:$C$103,Contas!$A$4:$A$103,A19,Contas!$B$4:$B$103,C19),"")))</f>
        <v/>
      </c>
      <c r="F19" s="37" t="n"/>
      <c r="G19" s="40">
        <f>IF(OR(A19="",B19="",C19="",F19=""),"",IF(COUNTIFS(Contas!$A$4:$A$103,A19,Contas!$B$4:$B$103,C19,Contas!$E$4:$E$103,"&gt;0")=0,"",IFERROR(F19/SUMIFS($F$4:$F$203,$A$4:$A$203,A19,$C$4:$C$203,C19)*SUMIFS(Contas!$E$4:$E$103,Contas!$A$4:$A$103,A19,Contas!$B$4:$B$103,C19),"")))</f>
        <v/>
      </c>
      <c r="H19" s="40">
        <f>IF(COUNT(E19,G19)=0,"",SUM(E19,G19))</f>
        <v/>
      </c>
      <c r="I19" s="16" t="n"/>
      <c r="J19" s="16" t="n"/>
      <c r="K19" s="41">
        <f>IF(OR(A19="",C19=""),"",IF(COUNTIFS(Contas!$A$4:$A$103,A19,Contas!$B$4:$B$103,C19)&lt;&gt;1,"",IFERROR(SUMIFS(Contas!$G$4:$G$103,Contas!$A$4:$A$103,A19,Contas!$B$4:$B$103,C19),"")))</f>
        <v/>
      </c>
      <c r="L19" s="21" t="n"/>
      <c r="M19" s="25">
        <f>IF(COUNTA(A19:C19)=0,"",IF(OR(A19="",B19="",C19=""),"Cadastro incompleto",IF(COUNTIFS($A$4:$A$203,A19,$B$4:$B$203,B19,$C$4:$C$203,C19)&gt;1,"Revisar duplicidade",IF(COUNTIFS(Contas!$A$4:$A$103,A19,Contas!$B$4:$B$103,C19)=0,"Sem conta cadastrada",IF(OR(D19="",F19="",I19="",J19=""),"Cadastro incompleto",IF(OR(E19="",G19="",K19=""),"Conta incompleta","OK"))))))</f>
        <v/>
      </c>
    </row>
    <row r="20">
      <c r="A20" s="16" t="n"/>
      <c r="B20" s="16" t="n"/>
      <c r="C20" s="36" t="n"/>
      <c r="D20" s="37" t="n"/>
      <c r="E20" s="38">
        <f>IF(OR(A20="",B20="",C20="",D20=""),"",IF(COUNTIFS(Contas!$A$4:$A$103,A20,Contas!$B$4:$B$103,C20,Contas!$C$4:$C$103,"&gt;0")=0,"",IFERROR(D20/SUMIFS($D$4:$D$203,$A$4:$A$203,A20,$C$4:$C$203,C20)*SUMIFS(Contas!$C$4:$C$103,Contas!$A$4:$A$103,A20,Contas!$B$4:$B$103,C20),"")))</f>
        <v/>
      </c>
      <c r="F20" s="37" t="n"/>
      <c r="G20" s="38">
        <f>IF(OR(A20="",B20="",C20="",F20=""),"",IF(COUNTIFS(Contas!$A$4:$A$103,A20,Contas!$B$4:$B$103,C20,Contas!$E$4:$E$103,"&gt;0")=0,"",IFERROR(F20/SUMIFS($F$4:$F$203,$A$4:$A$203,A20,$C$4:$C$203,C20)*SUMIFS(Contas!$E$4:$E$103,Contas!$A$4:$A$103,A20,Contas!$B$4:$B$103,C20),"")))</f>
        <v/>
      </c>
      <c r="H20" s="38">
        <f>IF(COUNT(E20,G20)=0,"",SUM(E20,G20))</f>
        <v/>
      </c>
      <c r="I20" s="16" t="n"/>
      <c r="J20" s="16" t="n"/>
      <c r="K20" s="39">
        <f>IF(OR(A20="",C20=""),"",IF(COUNTIFS(Contas!$A$4:$A$103,A20,Contas!$B$4:$B$103,C20)&lt;&gt;1,"",IFERROR(SUMIFS(Contas!$G$4:$G$103,Contas!$A$4:$A$103,A20,Contas!$B$4:$B$103,C20),"")))</f>
        <v/>
      </c>
      <c r="L20" s="21" t="n"/>
      <c r="M20" s="22">
        <f>IF(COUNTA(A20:C20)=0,"",IF(OR(A20="",B20="",C20=""),"Cadastro incompleto",IF(COUNTIFS($A$4:$A$203,A20,$B$4:$B$203,B20,$C$4:$C$203,C20)&gt;1,"Revisar duplicidade",IF(COUNTIFS(Contas!$A$4:$A$103,A20,Contas!$B$4:$B$103,C20)=0,"Sem conta cadastrada",IF(OR(D20="",F20="",I20="",J20=""),"Cadastro incompleto",IF(OR(E20="",G20="",K20=""),"Conta incompleta","OK"))))))</f>
        <v/>
      </c>
    </row>
    <row r="21">
      <c r="A21" s="16" t="n"/>
      <c r="B21" s="16" t="n"/>
      <c r="C21" s="36" t="n"/>
      <c r="D21" s="37" t="n"/>
      <c r="E21" s="40">
        <f>IF(OR(A21="",B21="",C21="",D21=""),"",IF(COUNTIFS(Contas!$A$4:$A$103,A21,Contas!$B$4:$B$103,C21,Contas!$C$4:$C$103,"&gt;0")=0,"",IFERROR(D21/SUMIFS($D$4:$D$203,$A$4:$A$203,A21,$C$4:$C$203,C21)*SUMIFS(Contas!$C$4:$C$103,Contas!$A$4:$A$103,A21,Contas!$B$4:$B$103,C21),"")))</f>
        <v/>
      </c>
      <c r="F21" s="37" t="n"/>
      <c r="G21" s="40">
        <f>IF(OR(A21="",B21="",C21="",F21=""),"",IF(COUNTIFS(Contas!$A$4:$A$103,A21,Contas!$B$4:$B$103,C21,Contas!$E$4:$E$103,"&gt;0")=0,"",IFERROR(F21/SUMIFS($F$4:$F$203,$A$4:$A$203,A21,$C$4:$C$203,C21)*SUMIFS(Contas!$E$4:$E$103,Contas!$A$4:$A$103,A21,Contas!$B$4:$B$103,C21),"")))</f>
        <v/>
      </c>
      <c r="H21" s="40">
        <f>IF(COUNT(E21,G21)=0,"",SUM(E21,G21))</f>
        <v/>
      </c>
      <c r="I21" s="16" t="n"/>
      <c r="J21" s="16" t="n"/>
      <c r="K21" s="41">
        <f>IF(OR(A21="",C21=""),"",IF(COUNTIFS(Contas!$A$4:$A$103,A21,Contas!$B$4:$B$103,C21)&lt;&gt;1,"",IFERROR(SUMIFS(Contas!$G$4:$G$103,Contas!$A$4:$A$103,A21,Contas!$B$4:$B$103,C21),"")))</f>
        <v/>
      </c>
      <c r="L21" s="21" t="n"/>
      <c r="M21" s="25">
        <f>IF(COUNTA(A21:C21)=0,"",IF(OR(A21="",B21="",C21=""),"Cadastro incompleto",IF(COUNTIFS($A$4:$A$203,A21,$B$4:$B$203,B21,$C$4:$C$203,C21)&gt;1,"Revisar duplicidade",IF(COUNTIFS(Contas!$A$4:$A$103,A21,Contas!$B$4:$B$103,C21)=0,"Sem conta cadastrada",IF(OR(D21="",F21="",I21="",J21=""),"Cadastro incompleto",IF(OR(E21="",G21="",K21=""),"Conta incompleta","OK"))))))</f>
        <v/>
      </c>
    </row>
    <row r="22">
      <c r="A22" s="16" t="n"/>
      <c r="B22" s="16" t="n"/>
      <c r="C22" s="36" t="n"/>
      <c r="D22" s="37" t="n"/>
      <c r="E22" s="38">
        <f>IF(OR(A22="",B22="",C22="",D22=""),"",IF(COUNTIFS(Contas!$A$4:$A$103,A22,Contas!$B$4:$B$103,C22,Contas!$C$4:$C$103,"&gt;0")=0,"",IFERROR(D22/SUMIFS($D$4:$D$203,$A$4:$A$203,A22,$C$4:$C$203,C22)*SUMIFS(Contas!$C$4:$C$103,Contas!$A$4:$A$103,A22,Contas!$B$4:$B$103,C22),"")))</f>
        <v/>
      </c>
      <c r="F22" s="37" t="n"/>
      <c r="G22" s="38">
        <f>IF(OR(A22="",B22="",C22="",F22=""),"",IF(COUNTIFS(Contas!$A$4:$A$103,A22,Contas!$B$4:$B$103,C22,Contas!$E$4:$E$103,"&gt;0")=0,"",IFERROR(F22/SUMIFS($F$4:$F$203,$A$4:$A$203,A22,$C$4:$C$203,C22)*SUMIFS(Contas!$E$4:$E$103,Contas!$A$4:$A$103,A22,Contas!$B$4:$B$103,C22),"")))</f>
        <v/>
      </c>
      <c r="H22" s="38">
        <f>IF(COUNT(E22,G22)=0,"",SUM(E22,G22))</f>
        <v/>
      </c>
      <c r="I22" s="16" t="n"/>
      <c r="J22" s="16" t="n"/>
      <c r="K22" s="39">
        <f>IF(OR(A22="",C22=""),"",IF(COUNTIFS(Contas!$A$4:$A$103,A22,Contas!$B$4:$B$103,C22)&lt;&gt;1,"",IFERROR(SUMIFS(Contas!$G$4:$G$103,Contas!$A$4:$A$103,A22,Contas!$B$4:$B$103,C22),"")))</f>
        <v/>
      </c>
      <c r="L22" s="21" t="n"/>
      <c r="M22" s="22">
        <f>IF(COUNTA(A22:C22)=0,"",IF(OR(A22="",B22="",C22=""),"Cadastro incompleto",IF(COUNTIFS($A$4:$A$203,A22,$B$4:$B$203,B22,$C$4:$C$203,C22)&gt;1,"Revisar duplicidade",IF(COUNTIFS(Contas!$A$4:$A$103,A22,Contas!$B$4:$B$103,C22)=0,"Sem conta cadastrada",IF(OR(D22="",F22="",I22="",J22=""),"Cadastro incompleto",IF(OR(E22="",G22="",K22=""),"Conta incompleta","OK"))))))</f>
        <v/>
      </c>
    </row>
    <row r="23">
      <c r="A23" s="16" t="n"/>
      <c r="B23" s="16" t="n"/>
      <c r="C23" s="36" t="n"/>
      <c r="D23" s="37" t="n"/>
      <c r="E23" s="40">
        <f>IF(OR(A23="",B23="",C23="",D23=""),"",IF(COUNTIFS(Contas!$A$4:$A$103,A23,Contas!$B$4:$B$103,C23,Contas!$C$4:$C$103,"&gt;0")=0,"",IFERROR(D23/SUMIFS($D$4:$D$203,$A$4:$A$203,A23,$C$4:$C$203,C23)*SUMIFS(Contas!$C$4:$C$103,Contas!$A$4:$A$103,A23,Contas!$B$4:$B$103,C23),"")))</f>
        <v/>
      </c>
      <c r="F23" s="37" t="n"/>
      <c r="G23" s="40">
        <f>IF(OR(A23="",B23="",C23="",F23=""),"",IF(COUNTIFS(Contas!$A$4:$A$103,A23,Contas!$B$4:$B$103,C23,Contas!$E$4:$E$103,"&gt;0")=0,"",IFERROR(F23/SUMIFS($F$4:$F$203,$A$4:$A$203,A23,$C$4:$C$203,C23)*SUMIFS(Contas!$E$4:$E$103,Contas!$A$4:$A$103,A23,Contas!$B$4:$B$103,C23),"")))</f>
        <v/>
      </c>
      <c r="H23" s="40">
        <f>IF(COUNT(E23,G23)=0,"",SUM(E23,G23))</f>
        <v/>
      </c>
      <c r="I23" s="16" t="n"/>
      <c r="J23" s="16" t="n"/>
      <c r="K23" s="41">
        <f>IF(OR(A23="",C23=""),"",IF(COUNTIFS(Contas!$A$4:$A$103,A23,Contas!$B$4:$B$103,C23)&lt;&gt;1,"",IFERROR(SUMIFS(Contas!$G$4:$G$103,Contas!$A$4:$A$103,A23,Contas!$B$4:$B$103,C23),"")))</f>
        <v/>
      </c>
      <c r="L23" s="21" t="n"/>
      <c r="M23" s="25">
        <f>IF(COUNTA(A23:C23)=0,"",IF(OR(A23="",B23="",C23=""),"Cadastro incompleto",IF(COUNTIFS($A$4:$A$203,A23,$B$4:$B$203,B23,$C$4:$C$203,C23)&gt;1,"Revisar duplicidade",IF(COUNTIFS(Contas!$A$4:$A$103,A23,Contas!$B$4:$B$103,C23)=0,"Sem conta cadastrada",IF(OR(D23="",F23="",I23="",J23=""),"Cadastro incompleto",IF(OR(E23="",G23="",K23=""),"Conta incompleta","OK"))))))</f>
        <v/>
      </c>
    </row>
    <row r="24">
      <c r="A24" s="16" t="n"/>
      <c r="B24" s="16" t="n"/>
      <c r="C24" s="36" t="n"/>
      <c r="D24" s="37" t="n"/>
      <c r="E24" s="38">
        <f>IF(OR(A24="",B24="",C24="",D24=""),"",IF(COUNTIFS(Contas!$A$4:$A$103,A24,Contas!$B$4:$B$103,C24,Contas!$C$4:$C$103,"&gt;0")=0,"",IFERROR(D24/SUMIFS($D$4:$D$203,$A$4:$A$203,A24,$C$4:$C$203,C24)*SUMIFS(Contas!$C$4:$C$103,Contas!$A$4:$A$103,A24,Contas!$B$4:$B$103,C24),"")))</f>
        <v/>
      </c>
      <c r="F24" s="37" t="n"/>
      <c r="G24" s="38">
        <f>IF(OR(A24="",B24="",C24="",F24=""),"",IF(COUNTIFS(Contas!$A$4:$A$103,A24,Contas!$B$4:$B$103,C24,Contas!$E$4:$E$103,"&gt;0")=0,"",IFERROR(F24/SUMIFS($F$4:$F$203,$A$4:$A$203,A24,$C$4:$C$203,C24)*SUMIFS(Contas!$E$4:$E$103,Contas!$A$4:$A$103,A24,Contas!$B$4:$B$103,C24),"")))</f>
        <v/>
      </c>
      <c r="H24" s="38">
        <f>IF(COUNT(E24,G24)=0,"",SUM(E24,G24))</f>
        <v/>
      </c>
      <c r="I24" s="16" t="n"/>
      <c r="J24" s="16" t="n"/>
      <c r="K24" s="39">
        <f>IF(OR(A24="",C24=""),"",IF(COUNTIFS(Contas!$A$4:$A$103,A24,Contas!$B$4:$B$103,C24)&lt;&gt;1,"",IFERROR(SUMIFS(Contas!$G$4:$G$103,Contas!$A$4:$A$103,A24,Contas!$B$4:$B$103,C24),"")))</f>
        <v/>
      </c>
      <c r="L24" s="21" t="n"/>
      <c r="M24" s="22">
        <f>IF(COUNTA(A24:C24)=0,"",IF(OR(A24="",B24="",C24=""),"Cadastro incompleto",IF(COUNTIFS($A$4:$A$203,A24,$B$4:$B$203,B24,$C$4:$C$203,C24)&gt;1,"Revisar duplicidade",IF(COUNTIFS(Contas!$A$4:$A$103,A24,Contas!$B$4:$B$103,C24)=0,"Sem conta cadastrada",IF(OR(D24="",F24="",I24="",J24=""),"Cadastro incompleto",IF(OR(E24="",G24="",K24=""),"Conta incompleta","OK"))))))</f>
        <v/>
      </c>
    </row>
    <row r="25">
      <c r="A25" s="16" t="n"/>
      <c r="B25" s="16" t="n"/>
      <c r="C25" s="36" t="n"/>
      <c r="D25" s="37" t="n"/>
      <c r="E25" s="40">
        <f>IF(OR(A25="",B25="",C25="",D25=""),"",IF(COUNTIFS(Contas!$A$4:$A$103,A25,Contas!$B$4:$B$103,C25,Contas!$C$4:$C$103,"&gt;0")=0,"",IFERROR(D25/SUMIFS($D$4:$D$203,$A$4:$A$203,A25,$C$4:$C$203,C25)*SUMIFS(Contas!$C$4:$C$103,Contas!$A$4:$A$103,A25,Contas!$B$4:$B$103,C25),"")))</f>
        <v/>
      </c>
      <c r="F25" s="37" t="n"/>
      <c r="G25" s="40">
        <f>IF(OR(A25="",B25="",C25="",F25=""),"",IF(COUNTIFS(Contas!$A$4:$A$103,A25,Contas!$B$4:$B$103,C25,Contas!$E$4:$E$103,"&gt;0")=0,"",IFERROR(F25/SUMIFS($F$4:$F$203,$A$4:$A$203,A25,$C$4:$C$203,C25)*SUMIFS(Contas!$E$4:$E$103,Contas!$A$4:$A$103,A25,Contas!$B$4:$B$103,C25),"")))</f>
        <v/>
      </c>
      <c r="H25" s="40">
        <f>IF(COUNT(E25,G25)=0,"",SUM(E25,G25))</f>
        <v/>
      </c>
      <c r="I25" s="16" t="n"/>
      <c r="J25" s="16" t="n"/>
      <c r="K25" s="41">
        <f>IF(OR(A25="",C25=""),"",IF(COUNTIFS(Contas!$A$4:$A$103,A25,Contas!$B$4:$B$103,C25)&lt;&gt;1,"",IFERROR(SUMIFS(Contas!$G$4:$G$103,Contas!$A$4:$A$103,A25,Contas!$B$4:$B$103,C25),"")))</f>
        <v/>
      </c>
      <c r="L25" s="21" t="n"/>
      <c r="M25" s="25">
        <f>IF(COUNTA(A25:C25)=0,"",IF(OR(A25="",B25="",C25=""),"Cadastro incompleto",IF(COUNTIFS($A$4:$A$203,A25,$B$4:$B$203,B25,$C$4:$C$203,C25)&gt;1,"Revisar duplicidade",IF(COUNTIFS(Contas!$A$4:$A$103,A25,Contas!$B$4:$B$103,C25)=0,"Sem conta cadastrada",IF(OR(D25="",F25="",I25="",J25=""),"Cadastro incompleto",IF(OR(E25="",G25="",K25=""),"Conta incompleta","OK"))))))</f>
        <v/>
      </c>
    </row>
    <row r="26">
      <c r="A26" s="16" t="n"/>
      <c r="B26" s="16" t="n"/>
      <c r="C26" s="36" t="n"/>
      <c r="D26" s="37" t="n"/>
      <c r="E26" s="38">
        <f>IF(OR(A26="",B26="",C26="",D26=""),"",IF(COUNTIFS(Contas!$A$4:$A$103,A26,Contas!$B$4:$B$103,C26,Contas!$C$4:$C$103,"&gt;0")=0,"",IFERROR(D26/SUMIFS($D$4:$D$203,$A$4:$A$203,A26,$C$4:$C$203,C26)*SUMIFS(Contas!$C$4:$C$103,Contas!$A$4:$A$103,A26,Contas!$B$4:$B$103,C26),"")))</f>
        <v/>
      </c>
      <c r="F26" s="37" t="n"/>
      <c r="G26" s="38">
        <f>IF(OR(A26="",B26="",C26="",F26=""),"",IF(COUNTIFS(Contas!$A$4:$A$103,A26,Contas!$B$4:$B$103,C26,Contas!$E$4:$E$103,"&gt;0")=0,"",IFERROR(F26/SUMIFS($F$4:$F$203,$A$4:$A$203,A26,$C$4:$C$203,C26)*SUMIFS(Contas!$E$4:$E$103,Contas!$A$4:$A$103,A26,Contas!$B$4:$B$103,C26),"")))</f>
        <v/>
      </c>
      <c r="H26" s="38">
        <f>IF(COUNT(E26,G26)=0,"",SUM(E26,G26))</f>
        <v/>
      </c>
      <c r="I26" s="16" t="n"/>
      <c r="J26" s="16" t="n"/>
      <c r="K26" s="39">
        <f>IF(OR(A26="",C26=""),"",IF(COUNTIFS(Contas!$A$4:$A$103,A26,Contas!$B$4:$B$103,C26)&lt;&gt;1,"",IFERROR(SUMIFS(Contas!$G$4:$G$103,Contas!$A$4:$A$103,A26,Contas!$B$4:$B$103,C26),"")))</f>
        <v/>
      </c>
      <c r="L26" s="21" t="n"/>
      <c r="M26" s="22">
        <f>IF(COUNTA(A26:C26)=0,"",IF(OR(A26="",B26="",C26=""),"Cadastro incompleto",IF(COUNTIFS($A$4:$A$203,A26,$B$4:$B$203,B26,$C$4:$C$203,C26)&gt;1,"Revisar duplicidade",IF(COUNTIFS(Contas!$A$4:$A$103,A26,Contas!$B$4:$B$103,C26)=0,"Sem conta cadastrada",IF(OR(D26="",F26="",I26="",J26=""),"Cadastro incompleto",IF(OR(E26="",G26="",K26=""),"Conta incompleta","OK"))))))</f>
        <v/>
      </c>
    </row>
    <row r="27">
      <c r="A27" s="16" t="n"/>
      <c r="B27" s="16" t="n"/>
      <c r="C27" s="36" t="n"/>
      <c r="D27" s="37" t="n"/>
      <c r="E27" s="40">
        <f>IF(OR(A27="",B27="",C27="",D27=""),"",IF(COUNTIFS(Contas!$A$4:$A$103,A27,Contas!$B$4:$B$103,C27,Contas!$C$4:$C$103,"&gt;0")=0,"",IFERROR(D27/SUMIFS($D$4:$D$203,$A$4:$A$203,A27,$C$4:$C$203,C27)*SUMIFS(Contas!$C$4:$C$103,Contas!$A$4:$A$103,A27,Contas!$B$4:$B$103,C27),"")))</f>
        <v/>
      </c>
      <c r="F27" s="37" t="n"/>
      <c r="G27" s="40">
        <f>IF(OR(A27="",B27="",C27="",F27=""),"",IF(COUNTIFS(Contas!$A$4:$A$103,A27,Contas!$B$4:$B$103,C27,Contas!$E$4:$E$103,"&gt;0")=0,"",IFERROR(F27/SUMIFS($F$4:$F$203,$A$4:$A$203,A27,$C$4:$C$203,C27)*SUMIFS(Contas!$E$4:$E$103,Contas!$A$4:$A$103,A27,Contas!$B$4:$B$103,C27),"")))</f>
        <v/>
      </c>
      <c r="H27" s="40">
        <f>IF(COUNT(E27,G27)=0,"",SUM(E27,G27))</f>
        <v/>
      </c>
      <c r="I27" s="16" t="n"/>
      <c r="J27" s="16" t="n"/>
      <c r="K27" s="41">
        <f>IF(OR(A27="",C27=""),"",IF(COUNTIFS(Contas!$A$4:$A$103,A27,Contas!$B$4:$B$103,C27)&lt;&gt;1,"",IFERROR(SUMIFS(Contas!$G$4:$G$103,Contas!$A$4:$A$103,A27,Contas!$B$4:$B$103,C27),"")))</f>
        <v/>
      </c>
      <c r="L27" s="21" t="n"/>
      <c r="M27" s="25">
        <f>IF(COUNTA(A27:C27)=0,"",IF(OR(A27="",B27="",C27=""),"Cadastro incompleto",IF(COUNTIFS($A$4:$A$203,A27,$B$4:$B$203,B27,$C$4:$C$203,C27)&gt;1,"Revisar duplicidade",IF(COUNTIFS(Contas!$A$4:$A$103,A27,Contas!$B$4:$B$103,C27)=0,"Sem conta cadastrada",IF(OR(D27="",F27="",I27="",J27=""),"Cadastro incompleto",IF(OR(E27="",G27="",K27=""),"Conta incompleta","OK"))))))</f>
        <v/>
      </c>
    </row>
    <row r="28">
      <c r="A28" s="16" t="n"/>
      <c r="B28" s="16" t="n"/>
      <c r="C28" s="36" t="n"/>
      <c r="D28" s="37" t="n"/>
      <c r="E28" s="38">
        <f>IF(OR(A28="",B28="",C28="",D28=""),"",IF(COUNTIFS(Contas!$A$4:$A$103,A28,Contas!$B$4:$B$103,C28,Contas!$C$4:$C$103,"&gt;0")=0,"",IFERROR(D28/SUMIFS($D$4:$D$203,$A$4:$A$203,A28,$C$4:$C$203,C28)*SUMIFS(Contas!$C$4:$C$103,Contas!$A$4:$A$103,A28,Contas!$B$4:$B$103,C28),"")))</f>
        <v/>
      </c>
      <c r="F28" s="37" t="n"/>
      <c r="G28" s="38">
        <f>IF(OR(A28="",B28="",C28="",F28=""),"",IF(COUNTIFS(Contas!$A$4:$A$103,A28,Contas!$B$4:$B$103,C28,Contas!$E$4:$E$103,"&gt;0")=0,"",IFERROR(F28/SUMIFS($F$4:$F$203,$A$4:$A$203,A28,$C$4:$C$203,C28)*SUMIFS(Contas!$E$4:$E$103,Contas!$A$4:$A$103,A28,Contas!$B$4:$B$103,C28),"")))</f>
        <v/>
      </c>
      <c r="H28" s="38">
        <f>IF(COUNT(E28,G28)=0,"",SUM(E28,G28))</f>
        <v/>
      </c>
      <c r="I28" s="16" t="n"/>
      <c r="J28" s="16" t="n"/>
      <c r="K28" s="39">
        <f>IF(OR(A28="",C28=""),"",IF(COUNTIFS(Contas!$A$4:$A$103,A28,Contas!$B$4:$B$103,C28)&lt;&gt;1,"",IFERROR(SUMIFS(Contas!$G$4:$G$103,Contas!$A$4:$A$103,A28,Contas!$B$4:$B$103,C28),"")))</f>
        <v/>
      </c>
      <c r="L28" s="21" t="n"/>
      <c r="M28" s="22">
        <f>IF(COUNTA(A28:C28)=0,"",IF(OR(A28="",B28="",C28=""),"Cadastro incompleto",IF(COUNTIFS($A$4:$A$203,A28,$B$4:$B$203,B28,$C$4:$C$203,C28)&gt;1,"Revisar duplicidade",IF(COUNTIFS(Contas!$A$4:$A$103,A28,Contas!$B$4:$B$103,C28)=0,"Sem conta cadastrada",IF(OR(D28="",F28="",I28="",J28=""),"Cadastro incompleto",IF(OR(E28="",G28="",K28=""),"Conta incompleta","OK"))))))</f>
        <v/>
      </c>
    </row>
    <row r="29">
      <c r="A29" s="16" t="n"/>
      <c r="B29" s="16" t="n"/>
      <c r="C29" s="36" t="n"/>
      <c r="D29" s="37" t="n"/>
      <c r="E29" s="40">
        <f>IF(OR(A29="",B29="",C29="",D29=""),"",IF(COUNTIFS(Contas!$A$4:$A$103,A29,Contas!$B$4:$B$103,C29,Contas!$C$4:$C$103,"&gt;0")=0,"",IFERROR(D29/SUMIFS($D$4:$D$203,$A$4:$A$203,A29,$C$4:$C$203,C29)*SUMIFS(Contas!$C$4:$C$103,Contas!$A$4:$A$103,A29,Contas!$B$4:$B$103,C29),"")))</f>
        <v/>
      </c>
      <c r="F29" s="37" t="n"/>
      <c r="G29" s="40">
        <f>IF(OR(A29="",B29="",C29="",F29=""),"",IF(COUNTIFS(Contas!$A$4:$A$103,A29,Contas!$B$4:$B$103,C29,Contas!$E$4:$E$103,"&gt;0")=0,"",IFERROR(F29/SUMIFS($F$4:$F$203,$A$4:$A$203,A29,$C$4:$C$203,C29)*SUMIFS(Contas!$E$4:$E$103,Contas!$A$4:$A$103,A29,Contas!$B$4:$B$103,C29),"")))</f>
        <v/>
      </c>
      <c r="H29" s="40">
        <f>IF(COUNT(E29,G29)=0,"",SUM(E29,G29))</f>
        <v/>
      </c>
      <c r="I29" s="16" t="n"/>
      <c r="J29" s="16" t="n"/>
      <c r="K29" s="41">
        <f>IF(OR(A29="",C29=""),"",IF(COUNTIFS(Contas!$A$4:$A$103,A29,Contas!$B$4:$B$103,C29)&lt;&gt;1,"",IFERROR(SUMIFS(Contas!$G$4:$G$103,Contas!$A$4:$A$103,A29,Contas!$B$4:$B$103,C29),"")))</f>
        <v/>
      </c>
      <c r="L29" s="21" t="n"/>
      <c r="M29" s="25">
        <f>IF(COUNTA(A29:C29)=0,"",IF(OR(A29="",B29="",C29=""),"Cadastro incompleto",IF(COUNTIFS($A$4:$A$203,A29,$B$4:$B$203,B29,$C$4:$C$203,C29)&gt;1,"Revisar duplicidade",IF(COUNTIFS(Contas!$A$4:$A$103,A29,Contas!$B$4:$B$103,C29)=0,"Sem conta cadastrada",IF(OR(D29="",F29="",I29="",J29=""),"Cadastro incompleto",IF(OR(E29="",G29="",K29=""),"Conta incompleta","OK"))))))</f>
        <v/>
      </c>
    </row>
    <row r="30">
      <c r="A30" s="16" t="n"/>
      <c r="B30" s="16" t="n"/>
      <c r="C30" s="36" t="n"/>
      <c r="D30" s="37" t="n"/>
      <c r="E30" s="38">
        <f>IF(OR(A30="",B30="",C30="",D30=""),"",IF(COUNTIFS(Contas!$A$4:$A$103,A30,Contas!$B$4:$B$103,C30,Contas!$C$4:$C$103,"&gt;0")=0,"",IFERROR(D30/SUMIFS($D$4:$D$203,$A$4:$A$203,A30,$C$4:$C$203,C30)*SUMIFS(Contas!$C$4:$C$103,Contas!$A$4:$A$103,A30,Contas!$B$4:$B$103,C30),"")))</f>
        <v/>
      </c>
      <c r="F30" s="37" t="n"/>
      <c r="G30" s="38">
        <f>IF(OR(A30="",B30="",C30="",F30=""),"",IF(COUNTIFS(Contas!$A$4:$A$103,A30,Contas!$B$4:$B$103,C30,Contas!$E$4:$E$103,"&gt;0")=0,"",IFERROR(F30/SUMIFS($F$4:$F$203,$A$4:$A$203,A30,$C$4:$C$203,C30)*SUMIFS(Contas!$E$4:$E$103,Contas!$A$4:$A$103,A30,Contas!$B$4:$B$103,C30),"")))</f>
        <v/>
      </c>
      <c r="H30" s="38">
        <f>IF(COUNT(E30,G30)=0,"",SUM(E30,G30))</f>
        <v/>
      </c>
      <c r="I30" s="16" t="n"/>
      <c r="J30" s="16" t="n"/>
      <c r="K30" s="39">
        <f>IF(OR(A30="",C30=""),"",IF(COUNTIFS(Contas!$A$4:$A$103,A30,Contas!$B$4:$B$103,C30)&lt;&gt;1,"",IFERROR(SUMIFS(Contas!$G$4:$G$103,Contas!$A$4:$A$103,A30,Contas!$B$4:$B$103,C30),"")))</f>
        <v/>
      </c>
      <c r="L30" s="21" t="n"/>
      <c r="M30" s="22">
        <f>IF(COUNTA(A30:C30)=0,"",IF(OR(A30="",B30="",C30=""),"Cadastro incompleto",IF(COUNTIFS($A$4:$A$203,A30,$B$4:$B$203,B30,$C$4:$C$203,C30)&gt;1,"Revisar duplicidade",IF(COUNTIFS(Contas!$A$4:$A$103,A30,Contas!$B$4:$B$103,C30)=0,"Sem conta cadastrada",IF(OR(D30="",F30="",I30="",J30=""),"Cadastro incompleto",IF(OR(E30="",G30="",K30=""),"Conta incompleta","OK"))))))</f>
        <v/>
      </c>
    </row>
    <row r="31">
      <c r="A31" s="16" t="n"/>
      <c r="B31" s="16" t="n"/>
      <c r="C31" s="36" t="n"/>
      <c r="D31" s="37" t="n"/>
      <c r="E31" s="40">
        <f>IF(OR(A31="",B31="",C31="",D31=""),"",IF(COUNTIFS(Contas!$A$4:$A$103,A31,Contas!$B$4:$B$103,C31,Contas!$C$4:$C$103,"&gt;0")=0,"",IFERROR(D31/SUMIFS($D$4:$D$203,$A$4:$A$203,A31,$C$4:$C$203,C31)*SUMIFS(Contas!$C$4:$C$103,Contas!$A$4:$A$103,A31,Contas!$B$4:$B$103,C31),"")))</f>
        <v/>
      </c>
      <c r="F31" s="37" t="n"/>
      <c r="G31" s="40">
        <f>IF(OR(A31="",B31="",C31="",F31=""),"",IF(COUNTIFS(Contas!$A$4:$A$103,A31,Contas!$B$4:$B$103,C31,Contas!$E$4:$E$103,"&gt;0")=0,"",IFERROR(F31/SUMIFS($F$4:$F$203,$A$4:$A$203,A31,$C$4:$C$203,C31)*SUMIFS(Contas!$E$4:$E$103,Contas!$A$4:$A$103,A31,Contas!$B$4:$B$103,C31),"")))</f>
        <v/>
      </c>
      <c r="H31" s="40">
        <f>IF(COUNT(E31,G31)=0,"",SUM(E31,G31))</f>
        <v/>
      </c>
      <c r="I31" s="16" t="n"/>
      <c r="J31" s="16" t="n"/>
      <c r="K31" s="41">
        <f>IF(OR(A31="",C31=""),"",IF(COUNTIFS(Contas!$A$4:$A$103,A31,Contas!$B$4:$B$103,C31)&lt;&gt;1,"",IFERROR(SUMIFS(Contas!$G$4:$G$103,Contas!$A$4:$A$103,A31,Contas!$B$4:$B$103,C31),"")))</f>
        <v/>
      </c>
      <c r="L31" s="21" t="n"/>
      <c r="M31" s="25">
        <f>IF(COUNTA(A31:C31)=0,"",IF(OR(A31="",B31="",C31=""),"Cadastro incompleto",IF(COUNTIFS($A$4:$A$203,A31,$B$4:$B$203,B31,$C$4:$C$203,C31)&gt;1,"Revisar duplicidade",IF(COUNTIFS(Contas!$A$4:$A$103,A31,Contas!$B$4:$B$103,C31)=0,"Sem conta cadastrada",IF(OR(D31="",F31="",I31="",J31=""),"Cadastro incompleto",IF(OR(E31="",G31="",K31=""),"Conta incompleta","OK"))))))</f>
        <v/>
      </c>
    </row>
    <row r="32">
      <c r="A32" s="16" t="n"/>
      <c r="B32" s="16" t="n"/>
      <c r="C32" s="36" t="n"/>
      <c r="D32" s="37" t="n"/>
      <c r="E32" s="38">
        <f>IF(OR(A32="",B32="",C32="",D32=""),"",IF(COUNTIFS(Contas!$A$4:$A$103,A32,Contas!$B$4:$B$103,C32,Contas!$C$4:$C$103,"&gt;0")=0,"",IFERROR(D32/SUMIFS($D$4:$D$203,$A$4:$A$203,A32,$C$4:$C$203,C32)*SUMIFS(Contas!$C$4:$C$103,Contas!$A$4:$A$103,A32,Contas!$B$4:$B$103,C32),"")))</f>
        <v/>
      </c>
      <c r="F32" s="37" t="n"/>
      <c r="G32" s="38">
        <f>IF(OR(A32="",B32="",C32="",F32=""),"",IF(COUNTIFS(Contas!$A$4:$A$103,A32,Contas!$B$4:$B$103,C32,Contas!$E$4:$E$103,"&gt;0")=0,"",IFERROR(F32/SUMIFS($F$4:$F$203,$A$4:$A$203,A32,$C$4:$C$203,C32)*SUMIFS(Contas!$E$4:$E$103,Contas!$A$4:$A$103,A32,Contas!$B$4:$B$103,C32),"")))</f>
        <v/>
      </c>
      <c r="H32" s="38">
        <f>IF(COUNT(E32,G32)=0,"",SUM(E32,G32))</f>
        <v/>
      </c>
      <c r="I32" s="16" t="n"/>
      <c r="J32" s="16" t="n"/>
      <c r="K32" s="39">
        <f>IF(OR(A32="",C32=""),"",IF(COUNTIFS(Contas!$A$4:$A$103,A32,Contas!$B$4:$B$103,C32)&lt;&gt;1,"",IFERROR(SUMIFS(Contas!$G$4:$G$103,Contas!$A$4:$A$103,A32,Contas!$B$4:$B$103,C32),"")))</f>
        <v/>
      </c>
      <c r="L32" s="21" t="n"/>
      <c r="M32" s="22">
        <f>IF(COUNTA(A32:C32)=0,"",IF(OR(A32="",B32="",C32=""),"Cadastro incompleto",IF(COUNTIFS($A$4:$A$203,A32,$B$4:$B$203,B32,$C$4:$C$203,C32)&gt;1,"Revisar duplicidade",IF(COUNTIFS(Contas!$A$4:$A$103,A32,Contas!$B$4:$B$103,C32)=0,"Sem conta cadastrada",IF(OR(D32="",F32="",I32="",J32=""),"Cadastro incompleto",IF(OR(E32="",G32="",K32=""),"Conta incompleta","OK"))))))</f>
        <v/>
      </c>
    </row>
    <row r="33">
      <c r="A33" s="16" t="n"/>
      <c r="B33" s="16" t="n"/>
      <c r="C33" s="36" t="n"/>
      <c r="D33" s="37" t="n"/>
      <c r="E33" s="40">
        <f>IF(OR(A33="",B33="",C33="",D33=""),"",IF(COUNTIFS(Contas!$A$4:$A$103,A33,Contas!$B$4:$B$103,C33,Contas!$C$4:$C$103,"&gt;0")=0,"",IFERROR(D33/SUMIFS($D$4:$D$203,$A$4:$A$203,A33,$C$4:$C$203,C33)*SUMIFS(Contas!$C$4:$C$103,Contas!$A$4:$A$103,A33,Contas!$B$4:$B$103,C33),"")))</f>
        <v/>
      </c>
      <c r="F33" s="37" t="n"/>
      <c r="G33" s="40">
        <f>IF(OR(A33="",B33="",C33="",F33=""),"",IF(COUNTIFS(Contas!$A$4:$A$103,A33,Contas!$B$4:$B$103,C33,Contas!$E$4:$E$103,"&gt;0")=0,"",IFERROR(F33/SUMIFS($F$4:$F$203,$A$4:$A$203,A33,$C$4:$C$203,C33)*SUMIFS(Contas!$E$4:$E$103,Contas!$A$4:$A$103,A33,Contas!$B$4:$B$103,C33),"")))</f>
        <v/>
      </c>
      <c r="H33" s="40">
        <f>IF(COUNT(E33,G33)=0,"",SUM(E33,G33))</f>
        <v/>
      </c>
      <c r="I33" s="16" t="n"/>
      <c r="J33" s="16" t="n"/>
      <c r="K33" s="41">
        <f>IF(OR(A33="",C33=""),"",IF(COUNTIFS(Contas!$A$4:$A$103,A33,Contas!$B$4:$B$103,C33)&lt;&gt;1,"",IFERROR(SUMIFS(Contas!$G$4:$G$103,Contas!$A$4:$A$103,A33,Contas!$B$4:$B$103,C33),"")))</f>
        <v/>
      </c>
      <c r="L33" s="21" t="n"/>
      <c r="M33" s="25">
        <f>IF(COUNTA(A33:C33)=0,"",IF(OR(A33="",B33="",C33=""),"Cadastro incompleto",IF(COUNTIFS($A$4:$A$203,A33,$B$4:$B$203,B33,$C$4:$C$203,C33)&gt;1,"Revisar duplicidade",IF(COUNTIFS(Contas!$A$4:$A$103,A33,Contas!$B$4:$B$103,C33)=0,"Sem conta cadastrada",IF(OR(D33="",F33="",I33="",J33=""),"Cadastro incompleto",IF(OR(E33="",G33="",K33=""),"Conta incompleta","OK"))))))</f>
        <v/>
      </c>
    </row>
    <row r="34">
      <c r="A34" s="16" t="n"/>
      <c r="B34" s="16" t="n"/>
      <c r="C34" s="36" t="n"/>
      <c r="D34" s="37" t="n"/>
      <c r="E34" s="38">
        <f>IF(OR(A34="",B34="",C34="",D34=""),"",IF(COUNTIFS(Contas!$A$4:$A$103,A34,Contas!$B$4:$B$103,C34,Contas!$C$4:$C$103,"&gt;0")=0,"",IFERROR(D34/SUMIFS($D$4:$D$203,$A$4:$A$203,A34,$C$4:$C$203,C34)*SUMIFS(Contas!$C$4:$C$103,Contas!$A$4:$A$103,A34,Contas!$B$4:$B$103,C34),"")))</f>
        <v/>
      </c>
      <c r="F34" s="37" t="n"/>
      <c r="G34" s="38">
        <f>IF(OR(A34="",B34="",C34="",F34=""),"",IF(COUNTIFS(Contas!$A$4:$A$103,A34,Contas!$B$4:$B$103,C34,Contas!$E$4:$E$103,"&gt;0")=0,"",IFERROR(F34/SUMIFS($F$4:$F$203,$A$4:$A$203,A34,$C$4:$C$203,C34)*SUMIFS(Contas!$E$4:$E$103,Contas!$A$4:$A$103,A34,Contas!$B$4:$B$103,C34),"")))</f>
        <v/>
      </c>
      <c r="H34" s="38">
        <f>IF(COUNT(E34,G34)=0,"",SUM(E34,G34))</f>
        <v/>
      </c>
      <c r="I34" s="16" t="n"/>
      <c r="J34" s="16" t="n"/>
      <c r="K34" s="39">
        <f>IF(OR(A34="",C34=""),"",IF(COUNTIFS(Contas!$A$4:$A$103,A34,Contas!$B$4:$B$103,C34)&lt;&gt;1,"",IFERROR(SUMIFS(Contas!$G$4:$G$103,Contas!$A$4:$A$103,A34,Contas!$B$4:$B$103,C34),"")))</f>
        <v/>
      </c>
      <c r="L34" s="21" t="n"/>
      <c r="M34" s="22">
        <f>IF(COUNTA(A34:C34)=0,"",IF(OR(A34="",B34="",C34=""),"Cadastro incompleto",IF(COUNTIFS($A$4:$A$203,A34,$B$4:$B$203,B34,$C$4:$C$203,C34)&gt;1,"Revisar duplicidade",IF(COUNTIFS(Contas!$A$4:$A$103,A34,Contas!$B$4:$B$103,C34)=0,"Sem conta cadastrada",IF(OR(D34="",F34="",I34="",J34=""),"Cadastro incompleto",IF(OR(E34="",G34="",K34=""),"Conta incompleta","OK"))))))</f>
        <v/>
      </c>
    </row>
    <row r="35">
      <c r="A35" s="16" t="n"/>
      <c r="B35" s="16" t="n"/>
      <c r="C35" s="36" t="n"/>
      <c r="D35" s="37" t="n"/>
      <c r="E35" s="40">
        <f>IF(OR(A35="",B35="",C35="",D35=""),"",IF(COUNTIFS(Contas!$A$4:$A$103,A35,Contas!$B$4:$B$103,C35,Contas!$C$4:$C$103,"&gt;0")=0,"",IFERROR(D35/SUMIFS($D$4:$D$203,$A$4:$A$203,A35,$C$4:$C$203,C35)*SUMIFS(Contas!$C$4:$C$103,Contas!$A$4:$A$103,A35,Contas!$B$4:$B$103,C35),"")))</f>
        <v/>
      </c>
      <c r="F35" s="37" t="n"/>
      <c r="G35" s="40">
        <f>IF(OR(A35="",B35="",C35="",F35=""),"",IF(COUNTIFS(Contas!$A$4:$A$103,A35,Contas!$B$4:$B$103,C35,Contas!$E$4:$E$103,"&gt;0")=0,"",IFERROR(F35/SUMIFS($F$4:$F$203,$A$4:$A$203,A35,$C$4:$C$203,C35)*SUMIFS(Contas!$E$4:$E$103,Contas!$A$4:$A$103,A35,Contas!$B$4:$B$103,C35),"")))</f>
        <v/>
      </c>
      <c r="H35" s="40">
        <f>IF(COUNT(E35,G35)=0,"",SUM(E35,G35))</f>
        <v/>
      </c>
      <c r="I35" s="16" t="n"/>
      <c r="J35" s="16" t="n"/>
      <c r="K35" s="41">
        <f>IF(OR(A35="",C35=""),"",IF(COUNTIFS(Contas!$A$4:$A$103,A35,Contas!$B$4:$B$103,C35)&lt;&gt;1,"",IFERROR(SUMIFS(Contas!$G$4:$G$103,Contas!$A$4:$A$103,A35,Contas!$B$4:$B$103,C35),"")))</f>
        <v/>
      </c>
      <c r="L35" s="21" t="n"/>
      <c r="M35" s="25">
        <f>IF(COUNTA(A35:C35)=0,"",IF(OR(A35="",B35="",C35=""),"Cadastro incompleto",IF(COUNTIFS($A$4:$A$203,A35,$B$4:$B$203,B35,$C$4:$C$203,C35)&gt;1,"Revisar duplicidade",IF(COUNTIFS(Contas!$A$4:$A$103,A35,Contas!$B$4:$B$103,C35)=0,"Sem conta cadastrada",IF(OR(D35="",F35="",I35="",J35=""),"Cadastro incompleto",IF(OR(E35="",G35="",K35=""),"Conta incompleta","OK"))))))</f>
        <v/>
      </c>
    </row>
    <row r="36">
      <c r="A36" s="16" t="n"/>
      <c r="B36" s="16" t="n"/>
      <c r="C36" s="36" t="n"/>
      <c r="D36" s="37" t="n"/>
      <c r="E36" s="38">
        <f>IF(OR(A36="",B36="",C36="",D36=""),"",IF(COUNTIFS(Contas!$A$4:$A$103,A36,Contas!$B$4:$B$103,C36,Contas!$C$4:$C$103,"&gt;0")=0,"",IFERROR(D36/SUMIFS($D$4:$D$203,$A$4:$A$203,A36,$C$4:$C$203,C36)*SUMIFS(Contas!$C$4:$C$103,Contas!$A$4:$A$103,A36,Contas!$B$4:$B$103,C36),"")))</f>
        <v/>
      </c>
      <c r="F36" s="37" t="n"/>
      <c r="G36" s="38">
        <f>IF(OR(A36="",B36="",C36="",F36=""),"",IF(COUNTIFS(Contas!$A$4:$A$103,A36,Contas!$B$4:$B$103,C36,Contas!$E$4:$E$103,"&gt;0")=0,"",IFERROR(F36/SUMIFS($F$4:$F$203,$A$4:$A$203,A36,$C$4:$C$203,C36)*SUMIFS(Contas!$E$4:$E$103,Contas!$A$4:$A$103,A36,Contas!$B$4:$B$103,C36),"")))</f>
        <v/>
      </c>
      <c r="H36" s="38">
        <f>IF(COUNT(E36,G36)=0,"",SUM(E36,G36))</f>
        <v/>
      </c>
      <c r="I36" s="16" t="n"/>
      <c r="J36" s="16" t="n"/>
      <c r="K36" s="39">
        <f>IF(OR(A36="",C36=""),"",IF(COUNTIFS(Contas!$A$4:$A$103,A36,Contas!$B$4:$B$103,C36)&lt;&gt;1,"",IFERROR(SUMIFS(Contas!$G$4:$G$103,Contas!$A$4:$A$103,A36,Contas!$B$4:$B$103,C36),"")))</f>
        <v/>
      </c>
      <c r="L36" s="21" t="n"/>
      <c r="M36" s="22">
        <f>IF(COUNTA(A36:C36)=0,"",IF(OR(A36="",B36="",C36=""),"Cadastro incompleto",IF(COUNTIFS($A$4:$A$203,A36,$B$4:$B$203,B36,$C$4:$C$203,C36)&gt;1,"Revisar duplicidade",IF(COUNTIFS(Contas!$A$4:$A$103,A36,Contas!$B$4:$B$103,C36)=0,"Sem conta cadastrada",IF(OR(D36="",F36="",I36="",J36=""),"Cadastro incompleto",IF(OR(E36="",G36="",K36=""),"Conta incompleta","OK"))))))</f>
        <v/>
      </c>
    </row>
    <row r="37">
      <c r="A37" s="16" t="n"/>
      <c r="B37" s="16" t="n"/>
      <c r="C37" s="36" t="n"/>
      <c r="D37" s="37" t="n"/>
      <c r="E37" s="40">
        <f>IF(OR(A37="",B37="",C37="",D37=""),"",IF(COUNTIFS(Contas!$A$4:$A$103,A37,Contas!$B$4:$B$103,C37,Contas!$C$4:$C$103,"&gt;0")=0,"",IFERROR(D37/SUMIFS($D$4:$D$203,$A$4:$A$203,A37,$C$4:$C$203,C37)*SUMIFS(Contas!$C$4:$C$103,Contas!$A$4:$A$103,A37,Contas!$B$4:$B$103,C37),"")))</f>
        <v/>
      </c>
      <c r="F37" s="37" t="n"/>
      <c r="G37" s="40">
        <f>IF(OR(A37="",B37="",C37="",F37=""),"",IF(COUNTIFS(Contas!$A$4:$A$103,A37,Contas!$B$4:$B$103,C37,Contas!$E$4:$E$103,"&gt;0")=0,"",IFERROR(F37/SUMIFS($F$4:$F$203,$A$4:$A$203,A37,$C$4:$C$203,C37)*SUMIFS(Contas!$E$4:$E$103,Contas!$A$4:$A$103,A37,Contas!$B$4:$B$103,C37),"")))</f>
        <v/>
      </c>
      <c r="H37" s="40">
        <f>IF(COUNT(E37,G37)=0,"",SUM(E37,G37))</f>
        <v/>
      </c>
      <c r="I37" s="16" t="n"/>
      <c r="J37" s="16" t="n"/>
      <c r="K37" s="41">
        <f>IF(OR(A37="",C37=""),"",IF(COUNTIFS(Contas!$A$4:$A$103,A37,Contas!$B$4:$B$103,C37)&lt;&gt;1,"",IFERROR(SUMIFS(Contas!$G$4:$G$103,Contas!$A$4:$A$103,A37,Contas!$B$4:$B$103,C37),"")))</f>
        <v/>
      </c>
      <c r="L37" s="21" t="n"/>
      <c r="M37" s="25">
        <f>IF(COUNTA(A37:C37)=0,"",IF(OR(A37="",B37="",C37=""),"Cadastro incompleto",IF(COUNTIFS($A$4:$A$203,A37,$B$4:$B$203,B37,$C$4:$C$203,C37)&gt;1,"Revisar duplicidade",IF(COUNTIFS(Contas!$A$4:$A$103,A37,Contas!$B$4:$B$103,C37)=0,"Sem conta cadastrada",IF(OR(D37="",F37="",I37="",J37=""),"Cadastro incompleto",IF(OR(E37="",G37="",K37=""),"Conta incompleta","OK"))))))</f>
        <v/>
      </c>
    </row>
    <row r="38">
      <c r="A38" s="16" t="n"/>
      <c r="B38" s="16" t="n"/>
      <c r="C38" s="36" t="n"/>
      <c r="D38" s="37" t="n"/>
      <c r="E38" s="38">
        <f>IF(OR(A38="",B38="",C38="",D38=""),"",IF(COUNTIFS(Contas!$A$4:$A$103,A38,Contas!$B$4:$B$103,C38,Contas!$C$4:$C$103,"&gt;0")=0,"",IFERROR(D38/SUMIFS($D$4:$D$203,$A$4:$A$203,A38,$C$4:$C$203,C38)*SUMIFS(Contas!$C$4:$C$103,Contas!$A$4:$A$103,A38,Contas!$B$4:$B$103,C38),"")))</f>
        <v/>
      </c>
      <c r="F38" s="37" t="n"/>
      <c r="G38" s="38">
        <f>IF(OR(A38="",B38="",C38="",F38=""),"",IF(COUNTIFS(Contas!$A$4:$A$103,A38,Contas!$B$4:$B$103,C38,Contas!$E$4:$E$103,"&gt;0")=0,"",IFERROR(F38/SUMIFS($F$4:$F$203,$A$4:$A$203,A38,$C$4:$C$203,C38)*SUMIFS(Contas!$E$4:$E$103,Contas!$A$4:$A$103,A38,Contas!$B$4:$B$103,C38),"")))</f>
        <v/>
      </c>
      <c r="H38" s="38">
        <f>IF(COUNT(E38,G38)=0,"",SUM(E38,G38))</f>
        <v/>
      </c>
      <c r="I38" s="16" t="n"/>
      <c r="J38" s="16" t="n"/>
      <c r="K38" s="39">
        <f>IF(OR(A38="",C38=""),"",IF(COUNTIFS(Contas!$A$4:$A$103,A38,Contas!$B$4:$B$103,C38)&lt;&gt;1,"",IFERROR(SUMIFS(Contas!$G$4:$G$103,Contas!$A$4:$A$103,A38,Contas!$B$4:$B$103,C38),"")))</f>
        <v/>
      </c>
      <c r="L38" s="21" t="n"/>
      <c r="M38" s="22">
        <f>IF(COUNTA(A38:C38)=0,"",IF(OR(A38="",B38="",C38=""),"Cadastro incompleto",IF(COUNTIFS($A$4:$A$203,A38,$B$4:$B$203,B38,$C$4:$C$203,C38)&gt;1,"Revisar duplicidade",IF(COUNTIFS(Contas!$A$4:$A$103,A38,Contas!$B$4:$B$103,C38)=0,"Sem conta cadastrada",IF(OR(D38="",F38="",I38="",J38=""),"Cadastro incompleto",IF(OR(E38="",G38="",K38=""),"Conta incompleta","OK"))))))</f>
        <v/>
      </c>
    </row>
    <row r="39">
      <c r="A39" s="16" t="n"/>
      <c r="B39" s="16" t="n"/>
      <c r="C39" s="36" t="n"/>
      <c r="D39" s="37" t="n"/>
      <c r="E39" s="40">
        <f>IF(OR(A39="",B39="",C39="",D39=""),"",IF(COUNTIFS(Contas!$A$4:$A$103,A39,Contas!$B$4:$B$103,C39,Contas!$C$4:$C$103,"&gt;0")=0,"",IFERROR(D39/SUMIFS($D$4:$D$203,$A$4:$A$203,A39,$C$4:$C$203,C39)*SUMIFS(Contas!$C$4:$C$103,Contas!$A$4:$A$103,A39,Contas!$B$4:$B$103,C39),"")))</f>
        <v/>
      </c>
      <c r="F39" s="37" t="n"/>
      <c r="G39" s="40">
        <f>IF(OR(A39="",B39="",C39="",F39=""),"",IF(COUNTIFS(Contas!$A$4:$A$103,A39,Contas!$B$4:$B$103,C39,Contas!$E$4:$E$103,"&gt;0")=0,"",IFERROR(F39/SUMIFS($F$4:$F$203,$A$4:$A$203,A39,$C$4:$C$203,C39)*SUMIFS(Contas!$E$4:$E$103,Contas!$A$4:$A$103,A39,Contas!$B$4:$B$103,C39),"")))</f>
        <v/>
      </c>
      <c r="H39" s="40">
        <f>IF(COUNT(E39,G39)=0,"",SUM(E39,G39))</f>
        <v/>
      </c>
      <c r="I39" s="16" t="n"/>
      <c r="J39" s="16" t="n"/>
      <c r="K39" s="41">
        <f>IF(OR(A39="",C39=""),"",IF(COUNTIFS(Contas!$A$4:$A$103,A39,Contas!$B$4:$B$103,C39)&lt;&gt;1,"",IFERROR(SUMIFS(Contas!$G$4:$G$103,Contas!$A$4:$A$103,A39,Contas!$B$4:$B$103,C39),"")))</f>
        <v/>
      </c>
      <c r="L39" s="21" t="n"/>
      <c r="M39" s="25">
        <f>IF(COUNTA(A39:C39)=0,"",IF(OR(A39="",B39="",C39=""),"Cadastro incompleto",IF(COUNTIFS($A$4:$A$203,A39,$B$4:$B$203,B39,$C$4:$C$203,C39)&gt;1,"Revisar duplicidade",IF(COUNTIFS(Contas!$A$4:$A$103,A39,Contas!$B$4:$B$103,C39)=0,"Sem conta cadastrada",IF(OR(D39="",F39="",I39="",J39=""),"Cadastro incompleto",IF(OR(E39="",G39="",K39=""),"Conta incompleta","OK"))))))</f>
        <v/>
      </c>
    </row>
    <row r="40">
      <c r="A40" s="16" t="n"/>
      <c r="B40" s="16" t="n"/>
      <c r="C40" s="36" t="n"/>
      <c r="D40" s="37" t="n"/>
      <c r="E40" s="38">
        <f>IF(OR(A40="",B40="",C40="",D40=""),"",IF(COUNTIFS(Contas!$A$4:$A$103,A40,Contas!$B$4:$B$103,C40,Contas!$C$4:$C$103,"&gt;0")=0,"",IFERROR(D40/SUMIFS($D$4:$D$203,$A$4:$A$203,A40,$C$4:$C$203,C40)*SUMIFS(Contas!$C$4:$C$103,Contas!$A$4:$A$103,A40,Contas!$B$4:$B$103,C40),"")))</f>
        <v/>
      </c>
      <c r="F40" s="37" t="n"/>
      <c r="G40" s="38">
        <f>IF(OR(A40="",B40="",C40="",F40=""),"",IF(COUNTIFS(Contas!$A$4:$A$103,A40,Contas!$B$4:$B$103,C40,Contas!$E$4:$E$103,"&gt;0")=0,"",IFERROR(F40/SUMIFS($F$4:$F$203,$A$4:$A$203,A40,$C$4:$C$203,C40)*SUMIFS(Contas!$E$4:$E$103,Contas!$A$4:$A$103,A40,Contas!$B$4:$B$103,C40),"")))</f>
        <v/>
      </c>
      <c r="H40" s="38">
        <f>IF(COUNT(E40,G40)=0,"",SUM(E40,G40))</f>
        <v/>
      </c>
      <c r="I40" s="16" t="n"/>
      <c r="J40" s="16" t="n"/>
      <c r="K40" s="39">
        <f>IF(OR(A40="",C40=""),"",IF(COUNTIFS(Contas!$A$4:$A$103,A40,Contas!$B$4:$B$103,C40)&lt;&gt;1,"",IFERROR(SUMIFS(Contas!$G$4:$G$103,Contas!$A$4:$A$103,A40,Contas!$B$4:$B$103,C40),"")))</f>
        <v/>
      </c>
      <c r="L40" s="21" t="n"/>
      <c r="M40" s="22">
        <f>IF(COUNTA(A40:C40)=0,"",IF(OR(A40="",B40="",C40=""),"Cadastro incompleto",IF(COUNTIFS($A$4:$A$203,A40,$B$4:$B$203,B40,$C$4:$C$203,C40)&gt;1,"Revisar duplicidade",IF(COUNTIFS(Contas!$A$4:$A$103,A40,Contas!$B$4:$B$103,C40)=0,"Sem conta cadastrada",IF(OR(D40="",F40="",I40="",J40=""),"Cadastro incompleto",IF(OR(E40="",G40="",K40=""),"Conta incompleta","OK"))))))</f>
        <v/>
      </c>
    </row>
    <row r="41">
      <c r="A41" s="16" t="n"/>
      <c r="B41" s="16" t="n"/>
      <c r="C41" s="36" t="n"/>
      <c r="D41" s="37" t="n"/>
      <c r="E41" s="40">
        <f>IF(OR(A41="",B41="",C41="",D41=""),"",IF(COUNTIFS(Contas!$A$4:$A$103,A41,Contas!$B$4:$B$103,C41,Contas!$C$4:$C$103,"&gt;0")=0,"",IFERROR(D41/SUMIFS($D$4:$D$203,$A$4:$A$203,A41,$C$4:$C$203,C41)*SUMIFS(Contas!$C$4:$C$103,Contas!$A$4:$A$103,A41,Contas!$B$4:$B$103,C41),"")))</f>
        <v/>
      </c>
      <c r="F41" s="37" t="n"/>
      <c r="G41" s="40">
        <f>IF(OR(A41="",B41="",C41="",F41=""),"",IF(COUNTIFS(Contas!$A$4:$A$103,A41,Contas!$B$4:$B$103,C41,Contas!$E$4:$E$103,"&gt;0")=0,"",IFERROR(F41/SUMIFS($F$4:$F$203,$A$4:$A$203,A41,$C$4:$C$203,C41)*SUMIFS(Contas!$E$4:$E$103,Contas!$A$4:$A$103,A41,Contas!$B$4:$B$103,C41),"")))</f>
        <v/>
      </c>
      <c r="H41" s="40">
        <f>IF(COUNT(E41,G41)=0,"",SUM(E41,G41))</f>
        <v/>
      </c>
      <c r="I41" s="16" t="n"/>
      <c r="J41" s="16" t="n"/>
      <c r="K41" s="41">
        <f>IF(OR(A41="",C41=""),"",IF(COUNTIFS(Contas!$A$4:$A$103,A41,Contas!$B$4:$B$103,C41)&lt;&gt;1,"",IFERROR(SUMIFS(Contas!$G$4:$G$103,Contas!$A$4:$A$103,A41,Contas!$B$4:$B$103,C41),"")))</f>
        <v/>
      </c>
      <c r="L41" s="21" t="n"/>
      <c r="M41" s="25">
        <f>IF(COUNTA(A41:C41)=0,"",IF(OR(A41="",B41="",C41=""),"Cadastro incompleto",IF(COUNTIFS($A$4:$A$203,A41,$B$4:$B$203,B41,$C$4:$C$203,C41)&gt;1,"Revisar duplicidade",IF(COUNTIFS(Contas!$A$4:$A$103,A41,Contas!$B$4:$B$103,C41)=0,"Sem conta cadastrada",IF(OR(D41="",F41="",I41="",J41=""),"Cadastro incompleto",IF(OR(E41="",G41="",K41=""),"Conta incompleta","OK"))))))</f>
        <v/>
      </c>
    </row>
    <row r="42">
      <c r="A42" s="16" t="n"/>
      <c r="B42" s="16" t="n"/>
      <c r="C42" s="36" t="n"/>
      <c r="D42" s="37" t="n"/>
      <c r="E42" s="38">
        <f>IF(OR(A42="",B42="",C42="",D42=""),"",IF(COUNTIFS(Contas!$A$4:$A$103,A42,Contas!$B$4:$B$103,C42,Contas!$C$4:$C$103,"&gt;0")=0,"",IFERROR(D42/SUMIFS($D$4:$D$203,$A$4:$A$203,A42,$C$4:$C$203,C42)*SUMIFS(Contas!$C$4:$C$103,Contas!$A$4:$A$103,A42,Contas!$B$4:$B$103,C42),"")))</f>
        <v/>
      </c>
      <c r="F42" s="37" t="n"/>
      <c r="G42" s="38">
        <f>IF(OR(A42="",B42="",C42="",F42=""),"",IF(COUNTIFS(Contas!$A$4:$A$103,A42,Contas!$B$4:$B$103,C42,Contas!$E$4:$E$103,"&gt;0")=0,"",IFERROR(F42/SUMIFS($F$4:$F$203,$A$4:$A$203,A42,$C$4:$C$203,C42)*SUMIFS(Contas!$E$4:$E$103,Contas!$A$4:$A$103,A42,Contas!$B$4:$B$103,C42),"")))</f>
        <v/>
      </c>
      <c r="H42" s="38">
        <f>IF(COUNT(E42,G42)=0,"",SUM(E42,G42))</f>
        <v/>
      </c>
      <c r="I42" s="16" t="n"/>
      <c r="J42" s="16" t="n"/>
      <c r="K42" s="39">
        <f>IF(OR(A42="",C42=""),"",IF(COUNTIFS(Contas!$A$4:$A$103,A42,Contas!$B$4:$B$103,C42)&lt;&gt;1,"",IFERROR(SUMIFS(Contas!$G$4:$G$103,Contas!$A$4:$A$103,A42,Contas!$B$4:$B$103,C42),"")))</f>
        <v/>
      </c>
      <c r="L42" s="21" t="n"/>
      <c r="M42" s="22">
        <f>IF(COUNTA(A42:C42)=0,"",IF(OR(A42="",B42="",C42=""),"Cadastro incompleto",IF(COUNTIFS($A$4:$A$203,A42,$B$4:$B$203,B42,$C$4:$C$203,C42)&gt;1,"Revisar duplicidade",IF(COUNTIFS(Contas!$A$4:$A$103,A42,Contas!$B$4:$B$103,C42)=0,"Sem conta cadastrada",IF(OR(D42="",F42="",I42="",J42=""),"Cadastro incompleto",IF(OR(E42="",G42="",K42=""),"Conta incompleta","OK"))))))</f>
        <v/>
      </c>
    </row>
    <row r="43">
      <c r="A43" s="16" t="n"/>
      <c r="B43" s="16" t="n"/>
      <c r="C43" s="36" t="n"/>
      <c r="D43" s="37" t="n"/>
      <c r="E43" s="40">
        <f>IF(OR(A43="",B43="",C43="",D43=""),"",IF(COUNTIFS(Contas!$A$4:$A$103,A43,Contas!$B$4:$B$103,C43,Contas!$C$4:$C$103,"&gt;0")=0,"",IFERROR(D43/SUMIFS($D$4:$D$203,$A$4:$A$203,A43,$C$4:$C$203,C43)*SUMIFS(Contas!$C$4:$C$103,Contas!$A$4:$A$103,A43,Contas!$B$4:$B$103,C43),"")))</f>
        <v/>
      </c>
      <c r="F43" s="37" t="n"/>
      <c r="G43" s="40">
        <f>IF(OR(A43="",B43="",C43="",F43=""),"",IF(COUNTIFS(Contas!$A$4:$A$103,A43,Contas!$B$4:$B$103,C43,Contas!$E$4:$E$103,"&gt;0")=0,"",IFERROR(F43/SUMIFS($F$4:$F$203,$A$4:$A$203,A43,$C$4:$C$203,C43)*SUMIFS(Contas!$E$4:$E$103,Contas!$A$4:$A$103,A43,Contas!$B$4:$B$103,C43),"")))</f>
        <v/>
      </c>
      <c r="H43" s="40">
        <f>IF(COUNT(E43,G43)=0,"",SUM(E43,G43))</f>
        <v/>
      </c>
      <c r="I43" s="16" t="n"/>
      <c r="J43" s="16" t="n"/>
      <c r="K43" s="41">
        <f>IF(OR(A43="",C43=""),"",IF(COUNTIFS(Contas!$A$4:$A$103,A43,Contas!$B$4:$B$103,C43)&lt;&gt;1,"",IFERROR(SUMIFS(Contas!$G$4:$G$103,Contas!$A$4:$A$103,A43,Contas!$B$4:$B$103,C43),"")))</f>
        <v/>
      </c>
      <c r="L43" s="21" t="n"/>
      <c r="M43" s="25">
        <f>IF(COUNTA(A43:C43)=0,"",IF(OR(A43="",B43="",C43=""),"Cadastro incompleto",IF(COUNTIFS($A$4:$A$203,A43,$B$4:$B$203,B43,$C$4:$C$203,C43)&gt;1,"Revisar duplicidade",IF(COUNTIFS(Contas!$A$4:$A$103,A43,Contas!$B$4:$B$103,C43)=0,"Sem conta cadastrada",IF(OR(D43="",F43="",I43="",J43=""),"Cadastro incompleto",IF(OR(E43="",G43="",K43=""),"Conta incompleta","OK"))))))</f>
        <v/>
      </c>
    </row>
    <row r="44">
      <c r="A44" s="16" t="n"/>
      <c r="B44" s="16" t="n"/>
      <c r="C44" s="36" t="n"/>
      <c r="D44" s="37" t="n"/>
      <c r="E44" s="38">
        <f>IF(OR(A44="",B44="",C44="",D44=""),"",IF(COUNTIFS(Contas!$A$4:$A$103,A44,Contas!$B$4:$B$103,C44,Contas!$C$4:$C$103,"&gt;0")=0,"",IFERROR(D44/SUMIFS($D$4:$D$203,$A$4:$A$203,A44,$C$4:$C$203,C44)*SUMIFS(Contas!$C$4:$C$103,Contas!$A$4:$A$103,A44,Contas!$B$4:$B$103,C44),"")))</f>
        <v/>
      </c>
      <c r="F44" s="37" t="n"/>
      <c r="G44" s="38">
        <f>IF(OR(A44="",B44="",C44="",F44=""),"",IF(COUNTIFS(Contas!$A$4:$A$103,A44,Contas!$B$4:$B$103,C44,Contas!$E$4:$E$103,"&gt;0")=0,"",IFERROR(F44/SUMIFS($F$4:$F$203,$A$4:$A$203,A44,$C$4:$C$203,C44)*SUMIFS(Contas!$E$4:$E$103,Contas!$A$4:$A$103,A44,Contas!$B$4:$B$103,C44),"")))</f>
        <v/>
      </c>
      <c r="H44" s="38">
        <f>IF(COUNT(E44,G44)=0,"",SUM(E44,G44))</f>
        <v/>
      </c>
      <c r="I44" s="16" t="n"/>
      <c r="J44" s="16" t="n"/>
      <c r="K44" s="39">
        <f>IF(OR(A44="",C44=""),"",IF(COUNTIFS(Contas!$A$4:$A$103,A44,Contas!$B$4:$B$103,C44)&lt;&gt;1,"",IFERROR(SUMIFS(Contas!$G$4:$G$103,Contas!$A$4:$A$103,A44,Contas!$B$4:$B$103,C44),"")))</f>
        <v/>
      </c>
      <c r="L44" s="21" t="n"/>
      <c r="M44" s="22">
        <f>IF(COUNTA(A44:C44)=0,"",IF(OR(A44="",B44="",C44=""),"Cadastro incompleto",IF(COUNTIFS($A$4:$A$203,A44,$B$4:$B$203,B44,$C$4:$C$203,C44)&gt;1,"Revisar duplicidade",IF(COUNTIFS(Contas!$A$4:$A$103,A44,Contas!$B$4:$B$103,C44)=0,"Sem conta cadastrada",IF(OR(D44="",F44="",I44="",J44=""),"Cadastro incompleto",IF(OR(E44="",G44="",K44=""),"Conta incompleta","OK"))))))</f>
        <v/>
      </c>
    </row>
    <row r="45">
      <c r="A45" s="16" t="n"/>
      <c r="B45" s="16" t="n"/>
      <c r="C45" s="36" t="n"/>
      <c r="D45" s="37" t="n"/>
      <c r="E45" s="40">
        <f>IF(OR(A45="",B45="",C45="",D45=""),"",IF(COUNTIFS(Contas!$A$4:$A$103,A45,Contas!$B$4:$B$103,C45,Contas!$C$4:$C$103,"&gt;0")=0,"",IFERROR(D45/SUMIFS($D$4:$D$203,$A$4:$A$203,A45,$C$4:$C$203,C45)*SUMIFS(Contas!$C$4:$C$103,Contas!$A$4:$A$103,A45,Contas!$B$4:$B$103,C45),"")))</f>
        <v/>
      </c>
      <c r="F45" s="37" t="n"/>
      <c r="G45" s="40">
        <f>IF(OR(A45="",B45="",C45="",F45=""),"",IF(COUNTIFS(Contas!$A$4:$A$103,A45,Contas!$B$4:$B$103,C45,Contas!$E$4:$E$103,"&gt;0")=0,"",IFERROR(F45/SUMIFS($F$4:$F$203,$A$4:$A$203,A45,$C$4:$C$203,C45)*SUMIFS(Contas!$E$4:$E$103,Contas!$A$4:$A$103,A45,Contas!$B$4:$B$103,C45),"")))</f>
        <v/>
      </c>
      <c r="H45" s="40">
        <f>IF(COUNT(E45,G45)=0,"",SUM(E45,G45))</f>
        <v/>
      </c>
      <c r="I45" s="16" t="n"/>
      <c r="J45" s="16" t="n"/>
      <c r="K45" s="41">
        <f>IF(OR(A45="",C45=""),"",IF(COUNTIFS(Contas!$A$4:$A$103,A45,Contas!$B$4:$B$103,C45)&lt;&gt;1,"",IFERROR(SUMIFS(Contas!$G$4:$G$103,Contas!$A$4:$A$103,A45,Contas!$B$4:$B$103,C45),"")))</f>
        <v/>
      </c>
      <c r="L45" s="21" t="n"/>
      <c r="M45" s="25">
        <f>IF(COUNTA(A45:C45)=0,"",IF(OR(A45="",B45="",C45=""),"Cadastro incompleto",IF(COUNTIFS($A$4:$A$203,A45,$B$4:$B$203,B45,$C$4:$C$203,C45)&gt;1,"Revisar duplicidade",IF(COUNTIFS(Contas!$A$4:$A$103,A45,Contas!$B$4:$B$103,C45)=0,"Sem conta cadastrada",IF(OR(D45="",F45="",I45="",J45=""),"Cadastro incompleto",IF(OR(E45="",G45="",K45=""),"Conta incompleta","OK"))))))</f>
        <v/>
      </c>
    </row>
    <row r="46">
      <c r="A46" s="16" t="n"/>
      <c r="B46" s="16" t="n"/>
      <c r="C46" s="36" t="n"/>
      <c r="D46" s="37" t="n"/>
      <c r="E46" s="38">
        <f>IF(OR(A46="",B46="",C46="",D46=""),"",IF(COUNTIFS(Contas!$A$4:$A$103,A46,Contas!$B$4:$B$103,C46,Contas!$C$4:$C$103,"&gt;0")=0,"",IFERROR(D46/SUMIFS($D$4:$D$203,$A$4:$A$203,A46,$C$4:$C$203,C46)*SUMIFS(Contas!$C$4:$C$103,Contas!$A$4:$A$103,A46,Contas!$B$4:$B$103,C46),"")))</f>
        <v/>
      </c>
      <c r="F46" s="37" t="n"/>
      <c r="G46" s="38">
        <f>IF(OR(A46="",B46="",C46="",F46=""),"",IF(COUNTIFS(Contas!$A$4:$A$103,A46,Contas!$B$4:$B$103,C46,Contas!$E$4:$E$103,"&gt;0")=0,"",IFERROR(F46/SUMIFS($F$4:$F$203,$A$4:$A$203,A46,$C$4:$C$203,C46)*SUMIFS(Contas!$E$4:$E$103,Contas!$A$4:$A$103,A46,Contas!$B$4:$B$103,C46),"")))</f>
        <v/>
      </c>
      <c r="H46" s="38">
        <f>IF(COUNT(E46,G46)=0,"",SUM(E46,G46))</f>
        <v/>
      </c>
      <c r="I46" s="16" t="n"/>
      <c r="J46" s="16" t="n"/>
      <c r="K46" s="39">
        <f>IF(OR(A46="",C46=""),"",IF(COUNTIFS(Contas!$A$4:$A$103,A46,Contas!$B$4:$B$103,C46)&lt;&gt;1,"",IFERROR(SUMIFS(Contas!$G$4:$G$103,Contas!$A$4:$A$103,A46,Contas!$B$4:$B$103,C46),"")))</f>
        <v/>
      </c>
      <c r="L46" s="21" t="n"/>
      <c r="M46" s="22">
        <f>IF(COUNTA(A46:C46)=0,"",IF(OR(A46="",B46="",C46=""),"Cadastro incompleto",IF(COUNTIFS($A$4:$A$203,A46,$B$4:$B$203,B46,$C$4:$C$203,C46)&gt;1,"Revisar duplicidade",IF(COUNTIFS(Contas!$A$4:$A$103,A46,Contas!$B$4:$B$103,C46)=0,"Sem conta cadastrada",IF(OR(D46="",F46="",I46="",J46=""),"Cadastro incompleto",IF(OR(E46="",G46="",K46=""),"Conta incompleta","OK"))))))</f>
        <v/>
      </c>
    </row>
    <row r="47">
      <c r="A47" s="16" t="n"/>
      <c r="B47" s="16" t="n"/>
      <c r="C47" s="36" t="n"/>
      <c r="D47" s="37" t="n"/>
      <c r="E47" s="40">
        <f>IF(OR(A47="",B47="",C47="",D47=""),"",IF(COUNTIFS(Contas!$A$4:$A$103,A47,Contas!$B$4:$B$103,C47,Contas!$C$4:$C$103,"&gt;0")=0,"",IFERROR(D47/SUMIFS($D$4:$D$203,$A$4:$A$203,A47,$C$4:$C$203,C47)*SUMIFS(Contas!$C$4:$C$103,Contas!$A$4:$A$103,A47,Contas!$B$4:$B$103,C47),"")))</f>
        <v/>
      </c>
      <c r="F47" s="37" t="n"/>
      <c r="G47" s="40">
        <f>IF(OR(A47="",B47="",C47="",F47=""),"",IF(COUNTIFS(Contas!$A$4:$A$103,A47,Contas!$B$4:$B$103,C47,Contas!$E$4:$E$103,"&gt;0")=0,"",IFERROR(F47/SUMIFS($F$4:$F$203,$A$4:$A$203,A47,$C$4:$C$203,C47)*SUMIFS(Contas!$E$4:$E$103,Contas!$A$4:$A$103,A47,Contas!$B$4:$B$103,C47),"")))</f>
        <v/>
      </c>
      <c r="H47" s="40">
        <f>IF(COUNT(E47,G47)=0,"",SUM(E47,G47))</f>
        <v/>
      </c>
      <c r="I47" s="16" t="n"/>
      <c r="J47" s="16" t="n"/>
      <c r="K47" s="41">
        <f>IF(OR(A47="",C47=""),"",IF(COUNTIFS(Contas!$A$4:$A$103,A47,Contas!$B$4:$B$103,C47)&lt;&gt;1,"",IFERROR(SUMIFS(Contas!$G$4:$G$103,Contas!$A$4:$A$103,A47,Contas!$B$4:$B$103,C47),"")))</f>
        <v/>
      </c>
      <c r="L47" s="21" t="n"/>
      <c r="M47" s="25">
        <f>IF(COUNTA(A47:C47)=0,"",IF(OR(A47="",B47="",C47=""),"Cadastro incompleto",IF(COUNTIFS($A$4:$A$203,A47,$B$4:$B$203,B47,$C$4:$C$203,C47)&gt;1,"Revisar duplicidade",IF(COUNTIFS(Contas!$A$4:$A$103,A47,Contas!$B$4:$B$103,C47)=0,"Sem conta cadastrada",IF(OR(D47="",F47="",I47="",J47=""),"Cadastro incompleto",IF(OR(E47="",G47="",K47=""),"Conta incompleta","OK"))))))</f>
        <v/>
      </c>
    </row>
    <row r="48">
      <c r="A48" s="16" t="n"/>
      <c r="B48" s="16" t="n"/>
      <c r="C48" s="36" t="n"/>
      <c r="D48" s="37" t="n"/>
      <c r="E48" s="38">
        <f>IF(OR(A48="",B48="",C48="",D48=""),"",IF(COUNTIFS(Contas!$A$4:$A$103,A48,Contas!$B$4:$B$103,C48,Contas!$C$4:$C$103,"&gt;0")=0,"",IFERROR(D48/SUMIFS($D$4:$D$203,$A$4:$A$203,A48,$C$4:$C$203,C48)*SUMIFS(Contas!$C$4:$C$103,Contas!$A$4:$A$103,A48,Contas!$B$4:$B$103,C48),"")))</f>
        <v/>
      </c>
      <c r="F48" s="37" t="n"/>
      <c r="G48" s="38">
        <f>IF(OR(A48="",B48="",C48="",F48=""),"",IF(COUNTIFS(Contas!$A$4:$A$103,A48,Contas!$B$4:$B$103,C48,Contas!$E$4:$E$103,"&gt;0")=0,"",IFERROR(F48/SUMIFS($F$4:$F$203,$A$4:$A$203,A48,$C$4:$C$203,C48)*SUMIFS(Contas!$E$4:$E$103,Contas!$A$4:$A$103,A48,Contas!$B$4:$B$103,C48),"")))</f>
        <v/>
      </c>
      <c r="H48" s="38">
        <f>IF(COUNT(E48,G48)=0,"",SUM(E48,G48))</f>
        <v/>
      </c>
      <c r="I48" s="16" t="n"/>
      <c r="J48" s="16" t="n"/>
      <c r="K48" s="39">
        <f>IF(OR(A48="",C48=""),"",IF(COUNTIFS(Contas!$A$4:$A$103,A48,Contas!$B$4:$B$103,C48)&lt;&gt;1,"",IFERROR(SUMIFS(Contas!$G$4:$G$103,Contas!$A$4:$A$103,A48,Contas!$B$4:$B$103,C48),"")))</f>
        <v/>
      </c>
      <c r="L48" s="21" t="n"/>
      <c r="M48" s="22">
        <f>IF(COUNTA(A48:C48)=0,"",IF(OR(A48="",B48="",C48=""),"Cadastro incompleto",IF(COUNTIFS($A$4:$A$203,A48,$B$4:$B$203,B48,$C$4:$C$203,C48)&gt;1,"Revisar duplicidade",IF(COUNTIFS(Contas!$A$4:$A$103,A48,Contas!$B$4:$B$103,C48)=0,"Sem conta cadastrada",IF(OR(D48="",F48="",I48="",J48=""),"Cadastro incompleto",IF(OR(E48="",G48="",K48=""),"Conta incompleta","OK"))))))</f>
        <v/>
      </c>
    </row>
    <row r="49">
      <c r="A49" s="16" t="n"/>
      <c r="B49" s="16" t="n"/>
      <c r="C49" s="36" t="n"/>
      <c r="D49" s="37" t="n"/>
      <c r="E49" s="40">
        <f>IF(OR(A49="",B49="",C49="",D49=""),"",IF(COUNTIFS(Contas!$A$4:$A$103,A49,Contas!$B$4:$B$103,C49,Contas!$C$4:$C$103,"&gt;0")=0,"",IFERROR(D49/SUMIFS($D$4:$D$203,$A$4:$A$203,A49,$C$4:$C$203,C49)*SUMIFS(Contas!$C$4:$C$103,Contas!$A$4:$A$103,A49,Contas!$B$4:$B$103,C49),"")))</f>
        <v/>
      </c>
      <c r="F49" s="37" t="n"/>
      <c r="G49" s="40">
        <f>IF(OR(A49="",B49="",C49="",F49=""),"",IF(COUNTIFS(Contas!$A$4:$A$103,A49,Contas!$B$4:$B$103,C49,Contas!$E$4:$E$103,"&gt;0")=0,"",IFERROR(F49/SUMIFS($F$4:$F$203,$A$4:$A$203,A49,$C$4:$C$203,C49)*SUMIFS(Contas!$E$4:$E$103,Contas!$A$4:$A$103,A49,Contas!$B$4:$B$103,C49),"")))</f>
        <v/>
      </c>
      <c r="H49" s="40">
        <f>IF(COUNT(E49,G49)=0,"",SUM(E49,G49))</f>
        <v/>
      </c>
      <c r="I49" s="16" t="n"/>
      <c r="J49" s="16" t="n"/>
      <c r="K49" s="41">
        <f>IF(OR(A49="",C49=""),"",IF(COUNTIFS(Contas!$A$4:$A$103,A49,Contas!$B$4:$B$103,C49)&lt;&gt;1,"",IFERROR(SUMIFS(Contas!$G$4:$G$103,Contas!$A$4:$A$103,A49,Contas!$B$4:$B$103,C49),"")))</f>
        <v/>
      </c>
      <c r="L49" s="21" t="n"/>
      <c r="M49" s="25">
        <f>IF(COUNTA(A49:C49)=0,"",IF(OR(A49="",B49="",C49=""),"Cadastro incompleto",IF(COUNTIFS($A$4:$A$203,A49,$B$4:$B$203,B49,$C$4:$C$203,C49)&gt;1,"Revisar duplicidade",IF(COUNTIFS(Contas!$A$4:$A$103,A49,Contas!$B$4:$B$103,C49)=0,"Sem conta cadastrada",IF(OR(D49="",F49="",I49="",J49=""),"Cadastro incompleto",IF(OR(E49="",G49="",K49=""),"Conta incompleta","OK"))))))</f>
        <v/>
      </c>
    </row>
    <row r="50">
      <c r="A50" s="16" t="n"/>
      <c r="B50" s="16" t="n"/>
      <c r="C50" s="36" t="n"/>
      <c r="D50" s="37" t="n"/>
      <c r="E50" s="38">
        <f>IF(OR(A50="",B50="",C50="",D50=""),"",IF(COUNTIFS(Contas!$A$4:$A$103,A50,Contas!$B$4:$B$103,C50,Contas!$C$4:$C$103,"&gt;0")=0,"",IFERROR(D50/SUMIFS($D$4:$D$203,$A$4:$A$203,A50,$C$4:$C$203,C50)*SUMIFS(Contas!$C$4:$C$103,Contas!$A$4:$A$103,A50,Contas!$B$4:$B$103,C50),"")))</f>
        <v/>
      </c>
      <c r="F50" s="37" t="n"/>
      <c r="G50" s="38">
        <f>IF(OR(A50="",B50="",C50="",F50=""),"",IF(COUNTIFS(Contas!$A$4:$A$103,A50,Contas!$B$4:$B$103,C50,Contas!$E$4:$E$103,"&gt;0")=0,"",IFERROR(F50/SUMIFS($F$4:$F$203,$A$4:$A$203,A50,$C$4:$C$203,C50)*SUMIFS(Contas!$E$4:$E$103,Contas!$A$4:$A$103,A50,Contas!$B$4:$B$103,C50),"")))</f>
        <v/>
      </c>
      <c r="H50" s="38">
        <f>IF(COUNT(E50,G50)=0,"",SUM(E50,G50))</f>
        <v/>
      </c>
      <c r="I50" s="16" t="n"/>
      <c r="J50" s="16" t="n"/>
      <c r="K50" s="39">
        <f>IF(OR(A50="",C50=""),"",IF(COUNTIFS(Contas!$A$4:$A$103,A50,Contas!$B$4:$B$103,C50)&lt;&gt;1,"",IFERROR(SUMIFS(Contas!$G$4:$G$103,Contas!$A$4:$A$103,A50,Contas!$B$4:$B$103,C50),"")))</f>
        <v/>
      </c>
      <c r="L50" s="21" t="n"/>
      <c r="M50" s="22">
        <f>IF(COUNTA(A50:C50)=0,"",IF(OR(A50="",B50="",C50=""),"Cadastro incompleto",IF(COUNTIFS($A$4:$A$203,A50,$B$4:$B$203,B50,$C$4:$C$203,C50)&gt;1,"Revisar duplicidade",IF(COUNTIFS(Contas!$A$4:$A$103,A50,Contas!$B$4:$B$103,C50)=0,"Sem conta cadastrada",IF(OR(D50="",F50="",I50="",J50=""),"Cadastro incompleto",IF(OR(E50="",G50="",K50=""),"Conta incompleta","OK"))))))</f>
        <v/>
      </c>
    </row>
    <row r="51">
      <c r="A51" s="16" t="n"/>
      <c r="B51" s="16" t="n"/>
      <c r="C51" s="36" t="n"/>
      <c r="D51" s="37" t="n"/>
      <c r="E51" s="40">
        <f>IF(OR(A51="",B51="",C51="",D51=""),"",IF(COUNTIFS(Contas!$A$4:$A$103,A51,Contas!$B$4:$B$103,C51,Contas!$C$4:$C$103,"&gt;0")=0,"",IFERROR(D51/SUMIFS($D$4:$D$203,$A$4:$A$203,A51,$C$4:$C$203,C51)*SUMIFS(Contas!$C$4:$C$103,Contas!$A$4:$A$103,A51,Contas!$B$4:$B$103,C51),"")))</f>
        <v/>
      </c>
      <c r="F51" s="37" t="n"/>
      <c r="G51" s="40">
        <f>IF(OR(A51="",B51="",C51="",F51=""),"",IF(COUNTIFS(Contas!$A$4:$A$103,A51,Contas!$B$4:$B$103,C51,Contas!$E$4:$E$103,"&gt;0")=0,"",IFERROR(F51/SUMIFS($F$4:$F$203,$A$4:$A$203,A51,$C$4:$C$203,C51)*SUMIFS(Contas!$E$4:$E$103,Contas!$A$4:$A$103,A51,Contas!$B$4:$B$103,C51),"")))</f>
        <v/>
      </c>
      <c r="H51" s="40">
        <f>IF(COUNT(E51,G51)=0,"",SUM(E51,G51))</f>
        <v/>
      </c>
      <c r="I51" s="16" t="n"/>
      <c r="J51" s="16" t="n"/>
      <c r="K51" s="41">
        <f>IF(OR(A51="",C51=""),"",IF(COUNTIFS(Contas!$A$4:$A$103,A51,Contas!$B$4:$B$103,C51)&lt;&gt;1,"",IFERROR(SUMIFS(Contas!$G$4:$G$103,Contas!$A$4:$A$103,A51,Contas!$B$4:$B$103,C51),"")))</f>
        <v/>
      </c>
      <c r="L51" s="21" t="n"/>
      <c r="M51" s="25">
        <f>IF(COUNTA(A51:C51)=0,"",IF(OR(A51="",B51="",C51=""),"Cadastro incompleto",IF(COUNTIFS($A$4:$A$203,A51,$B$4:$B$203,B51,$C$4:$C$203,C51)&gt;1,"Revisar duplicidade",IF(COUNTIFS(Contas!$A$4:$A$103,A51,Contas!$B$4:$B$103,C51)=0,"Sem conta cadastrada",IF(OR(D51="",F51="",I51="",J51=""),"Cadastro incompleto",IF(OR(E51="",G51="",K51=""),"Conta incompleta","OK"))))))</f>
        <v/>
      </c>
    </row>
    <row r="52">
      <c r="A52" s="16" t="n"/>
      <c r="B52" s="16" t="n"/>
      <c r="C52" s="36" t="n"/>
      <c r="D52" s="37" t="n"/>
      <c r="E52" s="38">
        <f>IF(OR(A52="",B52="",C52="",D52=""),"",IF(COUNTIFS(Contas!$A$4:$A$103,A52,Contas!$B$4:$B$103,C52,Contas!$C$4:$C$103,"&gt;0")=0,"",IFERROR(D52/SUMIFS($D$4:$D$203,$A$4:$A$203,A52,$C$4:$C$203,C52)*SUMIFS(Contas!$C$4:$C$103,Contas!$A$4:$A$103,A52,Contas!$B$4:$B$103,C52),"")))</f>
        <v/>
      </c>
      <c r="F52" s="37" t="n"/>
      <c r="G52" s="38">
        <f>IF(OR(A52="",B52="",C52="",F52=""),"",IF(COUNTIFS(Contas!$A$4:$A$103,A52,Contas!$B$4:$B$103,C52,Contas!$E$4:$E$103,"&gt;0")=0,"",IFERROR(F52/SUMIFS($F$4:$F$203,$A$4:$A$203,A52,$C$4:$C$203,C52)*SUMIFS(Contas!$E$4:$E$103,Contas!$A$4:$A$103,A52,Contas!$B$4:$B$103,C52),"")))</f>
        <v/>
      </c>
      <c r="H52" s="38">
        <f>IF(COUNT(E52,G52)=0,"",SUM(E52,G52))</f>
        <v/>
      </c>
      <c r="I52" s="16" t="n"/>
      <c r="J52" s="16" t="n"/>
      <c r="K52" s="39">
        <f>IF(OR(A52="",C52=""),"",IF(COUNTIFS(Contas!$A$4:$A$103,A52,Contas!$B$4:$B$103,C52)&lt;&gt;1,"",IFERROR(SUMIFS(Contas!$G$4:$G$103,Contas!$A$4:$A$103,A52,Contas!$B$4:$B$103,C52),"")))</f>
        <v/>
      </c>
      <c r="L52" s="21" t="n"/>
      <c r="M52" s="22">
        <f>IF(COUNTA(A52:C52)=0,"",IF(OR(A52="",B52="",C52=""),"Cadastro incompleto",IF(COUNTIFS($A$4:$A$203,A52,$B$4:$B$203,B52,$C$4:$C$203,C52)&gt;1,"Revisar duplicidade",IF(COUNTIFS(Contas!$A$4:$A$103,A52,Contas!$B$4:$B$103,C52)=0,"Sem conta cadastrada",IF(OR(D52="",F52="",I52="",J52=""),"Cadastro incompleto",IF(OR(E52="",G52="",K52=""),"Conta incompleta","OK"))))))</f>
        <v/>
      </c>
    </row>
    <row r="53">
      <c r="A53" s="16" t="n"/>
      <c r="B53" s="16" t="n"/>
      <c r="C53" s="36" t="n"/>
      <c r="D53" s="37" t="n"/>
      <c r="E53" s="40">
        <f>IF(OR(A53="",B53="",C53="",D53=""),"",IF(COUNTIFS(Contas!$A$4:$A$103,A53,Contas!$B$4:$B$103,C53,Contas!$C$4:$C$103,"&gt;0")=0,"",IFERROR(D53/SUMIFS($D$4:$D$203,$A$4:$A$203,A53,$C$4:$C$203,C53)*SUMIFS(Contas!$C$4:$C$103,Contas!$A$4:$A$103,A53,Contas!$B$4:$B$103,C53),"")))</f>
        <v/>
      </c>
      <c r="F53" s="37" t="n"/>
      <c r="G53" s="40">
        <f>IF(OR(A53="",B53="",C53="",F53=""),"",IF(COUNTIFS(Contas!$A$4:$A$103,A53,Contas!$B$4:$B$103,C53,Contas!$E$4:$E$103,"&gt;0")=0,"",IFERROR(F53/SUMIFS($F$4:$F$203,$A$4:$A$203,A53,$C$4:$C$203,C53)*SUMIFS(Contas!$E$4:$E$103,Contas!$A$4:$A$103,A53,Contas!$B$4:$B$103,C53),"")))</f>
        <v/>
      </c>
      <c r="H53" s="40">
        <f>IF(COUNT(E53,G53)=0,"",SUM(E53,G53))</f>
        <v/>
      </c>
      <c r="I53" s="16" t="n"/>
      <c r="J53" s="16" t="n"/>
      <c r="K53" s="41">
        <f>IF(OR(A53="",C53=""),"",IF(COUNTIFS(Contas!$A$4:$A$103,A53,Contas!$B$4:$B$103,C53)&lt;&gt;1,"",IFERROR(SUMIFS(Contas!$G$4:$G$103,Contas!$A$4:$A$103,A53,Contas!$B$4:$B$103,C53),"")))</f>
        <v/>
      </c>
      <c r="L53" s="21" t="n"/>
      <c r="M53" s="25">
        <f>IF(COUNTA(A53:C53)=0,"",IF(OR(A53="",B53="",C53=""),"Cadastro incompleto",IF(COUNTIFS($A$4:$A$203,A53,$B$4:$B$203,B53,$C$4:$C$203,C53)&gt;1,"Revisar duplicidade",IF(COUNTIFS(Contas!$A$4:$A$103,A53,Contas!$B$4:$B$103,C53)=0,"Sem conta cadastrada",IF(OR(D53="",F53="",I53="",J53=""),"Cadastro incompleto",IF(OR(E53="",G53="",K53=""),"Conta incompleta","OK"))))))</f>
        <v/>
      </c>
    </row>
    <row r="54">
      <c r="A54" s="16" t="n"/>
      <c r="B54" s="16" t="n"/>
      <c r="C54" s="36" t="n"/>
      <c r="D54" s="37" t="n"/>
      <c r="E54" s="38">
        <f>IF(OR(A54="",B54="",C54="",D54=""),"",IF(COUNTIFS(Contas!$A$4:$A$103,A54,Contas!$B$4:$B$103,C54,Contas!$C$4:$C$103,"&gt;0")=0,"",IFERROR(D54/SUMIFS($D$4:$D$203,$A$4:$A$203,A54,$C$4:$C$203,C54)*SUMIFS(Contas!$C$4:$C$103,Contas!$A$4:$A$103,A54,Contas!$B$4:$B$103,C54),"")))</f>
        <v/>
      </c>
      <c r="F54" s="37" t="n"/>
      <c r="G54" s="38">
        <f>IF(OR(A54="",B54="",C54="",F54=""),"",IF(COUNTIFS(Contas!$A$4:$A$103,A54,Contas!$B$4:$B$103,C54,Contas!$E$4:$E$103,"&gt;0")=0,"",IFERROR(F54/SUMIFS($F$4:$F$203,$A$4:$A$203,A54,$C$4:$C$203,C54)*SUMIFS(Contas!$E$4:$E$103,Contas!$A$4:$A$103,A54,Contas!$B$4:$B$103,C54),"")))</f>
        <v/>
      </c>
      <c r="H54" s="38">
        <f>IF(COUNT(E54,G54)=0,"",SUM(E54,G54))</f>
        <v/>
      </c>
      <c r="I54" s="16" t="n"/>
      <c r="J54" s="16" t="n"/>
      <c r="K54" s="39">
        <f>IF(OR(A54="",C54=""),"",IF(COUNTIFS(Contas!$A$4:$A$103,A54,Contas!$B$4:$B$103,C54)&lt;&gt;1,"",IFERROR(SUMIFS(Contas!$G$4:$G$103,Contas!$A$4:$A$103,A54,Contas!$B$4:$B$103,C54),"")))</f>
        <v/>
      </c>
      <c r="L54" s="21" t="n"/>
      <c r="M54" s="22">
        <f>IF(COUNTA(A54:C54)=0,"",IF(OR(A54="",B54="",C54=""),"Cadastro incompleto",IF(COUNTIFS($A$4:$A$203,A54,$B$4:$B$203,B54,$C$4:$C$203,C54)&gt;1,"Revisar duplicidade",IF(COUNTIFS(Contas!$A$4:$A$103,A54,Contas!$B$4:$B$103,C54)=0,"Sem conta cadastrada",IF(OR(D54="",F54="",I54="",J54=""),"Cadastro incompleto",IF(OR(E54="",G54="",K54=""),"Conta incompleta","OK"))))))</f>
        <v/>
      </c>
    </row>
    <row r="55">
      <c r="A55" s="16" t="n"/>
      <c r="B55" s="16" t="n"/>
      <c r="C55" s="36" t="n"/>
      <c r="D55" s="37" t="n"/>
      <c r="E55" s="40">
        <f>IF(OR(A55="",B55="",C55="",D55=""),"",IF(COUNTIFS(Contas!$A$4:$A$103,A55,Contas!$B$4:$B$103,C55,Contas!$C$4:$C$103,"&gt;0")=0,"",IFERROR(D55/SUMIFS($D$4:$D$203,$A$4:$A$203,A55,$C$4:$C$203,C55)*SUMIFS(Contas!$C$4:$C$103,Contas!$A$4:$A$103,A55,Contas!$B$4:$B$103,C55),"")))</f>
        <v/>
      </c>
      <c r="F55" s="37" t="n"/>
      <c r="G55" s="40">
        <f>IF(OR(A55="",B55="",C55="",F55=""),"",IF(COUNTIFS(Contas!$A$4:$A$103,A55,Contas!$B$4:$B$103,C55,Contas!$E$4:$E$103,"&gt;0")=0,"",IFERROR(F55/SUMIFS($F$4:$F$203,$A$4:$A$203,A55,$C$4:$C$203,C55)*SUMIFS(Contas!$E$4:$E$103,Contas!$A$4:$A$103,A55,Contas!$B$4:$B$103,C55),"")))</f>
        <v/>
      </c>
      <c r="H55" s="40">
        <f>IF(COUNT(E55,G55)=0,"",SUM(E55,G55))</f>
        <v/>
      </c>
      <c r="I55" s="16" t="n"/>
      <c r="J55" s="16" t="n"/>
      <c r="K55" s="41">
        <f>IF(OR(A55="",C55=""),"",IF(COUNTIFS(Contas!$A$4:$A$103,A55,Contas!$B$4:$B$103,C55)&lt;&gt;1,"",IFERROR(SUMIFS(Contas!$G$4:$G$103,Contas!$A$4:$A$103,A55,Contas!$B$4:$B$103,C55),"")))</f>
        <v/>
      </c>
      <c r="L55" s="21" t="n"/>
      <c r="M55" s="25">
        <f>IF(COUNTA(A55:C55)=0,"",IF(OR(A55="",B55="",C55=""),"Cadastro incompleto",IF(COUNTIFS($A$4:$A$203,A55,$B$4:$B$203,B55,$C$4:$C$203,C55)&gt;1,"Revisar duplicidade",IF(COUNTIFS(Contas!$A$4:$A$103,A55,Contas!$B$4:$B$103,C55)=0,"Sem conta cadastrada",IF(OR(D55="",F55="",I55="",J55=""),"Cadastro incompleto",IF(OR(E55="",G55="",K55=""),"Conta incompleta","OK"))))))</f>
        <v/>
      </c>
    </row>
    <row r="56">
      <c r="A56" s="16" t="n"/>
      <c r="B56" s="16" t="n"/>
      <c r="C56" s="36" t="n"/>
      <c r="D56" s="37" t="n"/>
      <c r="E56" s="38">
        <f>IF(OR(A56="",B56="",C56="",D56=""),"",IF(COUNTIFS(Contas!$A$4:$A$103,A56,Contas!$B$4:$B$103,C56,Contas!$C$4:$C$103,"&gt;0")=0,"",IFERROR(D56/SUMIFS($D$4:$D$203,$A$4:$A$203,A56,$C$4:$C$203,C56)*SUMIFS(Contas!$C$4:$C$103,Contas!$A$4:$A$103,A56,Contas!$B$4:$B$103,C56),"")))</f>
        <v/>
      </c>
      <c r="F56" s="37" t="n"/>
      <c r="G56" s="38">
        <f>IF(OR(A56="",B56="",C56="",F56=""),"",IF(COUNTIFS(Contas!$A$4:$A$103,A56,Contas!$B$4:$B$103,C56,Contas!$E$4:$E$103,"&gt;0")=0,"",IFERROR(F56/SUMIFS($F$4:$F$203,$A$4:$A$203,A56,$C$4:$C$203,C56)*SUMIFS(Contas!$E$4:$E$103,Contas!$A$4:$A$103,A56,Contas!$B$4:$B$103,C56),"")))</f>
        <v/>
      </c>
      <c r="H56" s="38">
        <f>IF(COUNT(E56,G56)=0,"",SUM(E56,G56))</f>
        <v/>
      </c>
      <c r="I56" s="16" t="n"/>
      <c r="J56" s="16" t="n"/>
      <c r="K56" s="39">
        <f>IF(OR(A56="",C56=""),"",IF(COUNTIFS(Contas!$A$4:$A$103,A56,Contas!$B$4:$B$103,C56)&lt;&gt;1,"",IFERROR(SUMIFS(Contas!$G$4:$G$103,Contas!$A$4:$A$103,A56,Contas!$B$4:$B$103,C56),"")))</f>
        <v/>
      </c>
      <c r="L56" s="21" t="n"/>
      <c r="M56" s="22">
        <f>IF(COUNTA(A56:C56)=0,"",IF(OR(A56="",B56="",C56=""),"Cadastro incompleto",IF(COUNTIFS($A$4:$A$203,A56,$B$4:$B$203,B56,$C$4:$C$203,C56)&gt;1,"Revisar duplicidade",IF(COUNTIFS(Contas!$A$4:$A$103,A56,Contas!$B$4:$B$103,C56)=0,"Sem conta cadastrada",IF(OR(D56="",F56="",I56="",J56=""),"Cadastro incompleto",IF(OR(E56="",G56="",K56=""),"Conta incompleta","OK"))))))</f>
        <v/>
      </c>
    </row>
    <row r="57">
      <c r="A57" s="16" t="n"/>
      <c r="B57" s="16" t="n"/>
      <c r="C57" s="36" t="n"/>
      <c r="D57" s="37" t="n"/>
      <c r="E57" s="40">
        <f>IF(OR(A57="",B57="",C57="",D57=""),"",IF(COUNTIFS(Contas!$A$4:$A$103,A57,Contas!$B$4:$B$103,C57,Contas!$C$4:$C$103,"&gt;0")=0,"",IFERROR(D57/SUMIFS($D$4:$D$203,$A$4:$A$203,A57,$C$4:$C$203,C57)*SUMIFS(Contas!$C$4:$C$103,Contas!$A$4:$A$103,A57,Contas!$B$4:$B$103,C57),"")))</f>
        <v/>
      </c>
      <c r="F57" s="37" t="n"/>
      <c r="G57" s="40">
        <f>IF(OR(A57="",B57="",C57="",F57=""),"",IF(COUNTIFS(Contas!$A$4:$A$103,A57,Contas!$B$4:$B$103,C57,Contas!$E$4:$E$103,"&gt;0")=0,"",IFERROR(F57/SUMIFS($F$4:$F$203,$A$4:$A$203,A57,$C$4:$C$203,C57)*SUMIFS(Contas!$E$4:$E$103,Contas!$A$4:$A$103,A57,Contas!$B$4:$B$103,C57),"")))</f>
        <v/>
      </c>
      <c r="H57" s="40">
        <f>IF(COUNT(E57,G57)=0,"",SUM(E57,G57))</f>
        <v/>
      </c>
      <c r="I57" s="16" t="n"/>
      <c r="J57" s="16" t="n"/>
      <c r="K57" s="41">
        <f>IF(OR(A57="",C57=""),"",IF(COUNTIFS(Contas!$A$4:$A$103,A57,Contas!$B$4:$B$103,C57)&lt;&gt;1,"",IFERROR(SUMIFS(Contas!$G$4:$G$103,Contas!$A$4:$A$103,A57,Contas!$B$4:$B$103,C57),"")))</f>
        <v/>
      </c>
      <c r="L57" s="21" t="n"/>
      <c r="M57" s="25">
        <f>IF(COUNTA(A57:C57)=0,"",IF(OR(A57="",B57="",C57=""),"Cadastro incompleto",IF(COUNTIFS($A$4:$A$203,A57,$B$4:$B$203,B57,$C$4:$C$203,C57)&gt;1,"Revisar duplicidade",IF(COUNTIFS(Contas!$A$4:$A$103,A57,Contas!$B$4:$B$103,C57)=0,"Sem conta cadastrada",IF(OR(D57="",F57="",I57="",J57=""),"Cadastro incompleto",IF(OR(E57="",G57="",K57=""),"Conta incompleta","OK"))))))</f>
        <v/>
      </c>
    </row>
    <row r="58">
      <c r="A58" s="16" t="n"/>
      <c r="B58" s="16" t="n"/>
      <c r="C58" s="36" t="n"/>
      <c r="D58" s="37" t="n"/>
      <c r="E58" s="38">
        <f>IF(OR(A58="",B58="",C58="",D58=""),"",IF(COUNTIFS(Contas!$A$4:$A$103,A58,Contas!$B$4:$B$103,C58,Contas!$C$4:$C$103,"&gt;0")=0,"",IFERROR(D58/SUMIFS($D$4:$D$203,$A$4:$A$203,A58,$C$4:$C$203,C58)*SUMIFS(Contas!$C$4:$C$103,Contas!$A$4:$A$103,A58,Contas!$B$4:$B$103,C58),"")))</f>
        <v/>
      </c>
      <c r="F58" s="37" t="n"/>
      <c r="G58" s="38">
        <f>IF(OR(A58="",B58="",C58="",F58=""),"",IF(COUNTIFS(Contas!$A$4:$A$103,A58,Contas!$B$4:$B$103,C58,Contas!$E$4:$E$103,"&gt;0")=0,"",IFERROR(F58/SUMIFS($F$4:$F$203,$A$4:$A$203,A58,$C$4:$C$203,C58)*SUMIFS(Contas!$E$4:$E$103,Contas!$A$4:$A$103,A58,Contas!$B$4:$B$103,C58),"")))</f>
        <v/>
      </c>
      <c r="H58" s="38">
        <f>IF(COUNT(E58,G58)=0,"",SUM(E58,G58))</f>
        <v/>
      </c>
      <c r="I58" s="16" t="n"/>
      <c r="J58" s="16" t="n"/>
      <c r="K58" s="39">
        <f>IF(OR(A58="",C58=""),"",IF(COUNTIFS(Contas!$A$4:$A$103,A58,Contas!$B$4:$B$103,C58)&lt;&gt;1,"",IFERROR(SUMIFS(Contas!$G$4:$G$103,Contas!$A$4:$A$103,A58,Contas!$B$4:$B$103,C58),"")))</f>
        <v/>
      </c>
      <c r="L58" s="21" t="n"/>
      <c r="M58" s="22">
        <f>IF(COUNTA(A58:C58)=0,"",IF(OR(A58="",B58="",C58=""),"Cadastro incompleto",IF(COUNTIFS($A$4:$A$203,A58,$B$4:$B$203,B58,$C$4:$C$203,C58)&gt;1,"Revisar duplicidade",IF(COUNTIFS(Contas!$A$4:$A$103,A58,Contas!$B$4:$B$103,C58)=0,"Sem conta cadastrada",IF(OR(D58="",F58="",I58="",J58=""),"Cadastro incompleto",IF(OR(E58="",G58="",K58=""),"Conta incompleta","OK"))))))</f>
        <v/>
      </c>
    </row>
    <row r="59">
      <c r="A59" s="16" t="n"/>
      <c r="B59" s="16" t="n"/>
      <c r="C59" s="36" t="n"/>
      <c r="D59" s="37" t="n"/>
      <c r="E59" s="40">
        <f>IF(OR(A59="",B59="",C59="",D59=""),"",IF(COUNTIFS(Contas!$A$4:$A$103,A59,Contas!$B$4:$B$103,C59,Contas!$C$4:$C$103,"&gt;0")=0,"",IFERROR(D59/SUMIFS($D$4:$D$203,$A$4:$A$203,A59,$C$4:$C$203,C59)*SUMIFS(Contas!$C$4:$C$103,Contas!$A$4:$A$103,A59,Contas!$B$4:$B$103,C59),"")))</f>
        <v/>
      </c>
      <c r="F59" s="37" t="n"/>
      <c r="G59" s="40">
        <f>IF(OR(A59="",B59="",C59="",F59=""),"",IF(COUNTIFS(Contas!$A$4:$A$103,A59,Contas!$B$4:$B$103,C59,Contas!$E$4:$E$103,"&gt;0")=0,"",IFERROR(F59/SUMIFS($F$4:$F$203,$A$4:$A$203,A59,$C$4:$C$203,C59)*SUMIFS(Contas!$E$4:$E$103,Contas!$A$4:$A$103,A59,Contas!$B$4:$B$103,C59),"")))</f>
        <v/>
      </c>
      <c r="H59" s="40">
        <f>IF(COUNT(E59,G59)=0,"",SUM(E59,G59))</f>
        <v/>
      </c>
      <c r="I59" s="16" t="n"/>
      <c r="J59" s="16" t="n"/>
      <c r="K59" s="41">
        <f>IF(OR(A59="",C59=""),"",IF(COUNTIFS(Contas!$A$4:$A$103,A59,Contas!$B$4:$B$103,C59)&lt;&gt;1,"",IFERROR(SUMIFS(Contas!$G$4:$G$103,Contas!$A$4:$A$103,A59,Contas!$B$4:$B$103,C59),"")))</f>
        <v/>
      </c>
      <c r="L59" s="21" t="n"/>
      <c r="M59" s="25">
        <f>IF(COUNTA(A59:C59)=0,"",IF(OR(A59="",B59="",C59=""),"Cadastro incompleto",IF(COUNTIFS($A$4:$A$203,A59,$B$4:$B$203,B59,$C$4:$C$203,C59)&gt;1,"Revisar duplicidade",IF(COUNTIFS(Contas!$A$4:$A$103,A59,Contas!$B$4:$B$103,C59)=0,"Sem conta cadastrada",IF(OR(D59="",F59="",I59="",J59=""),"Cadastro incompleto",IF(OR(E59="",G59="",K59=""),"Conta incompleta","OK"))))))</f>
        <v/>
      </c>
    </row>
    <row r="60">
      <c r="A60" s="16" t="n"/>
      <c r="B60" s="16" t="n"/>
      <c r="C60" s="36" t="n"/>
      <c r="D60" s="37" t="n"/>
      <c r="E60" s="38">
        <f>IF(OR(A60="",B60="",C60="",D60=""),"",IF(COUNTIFS(Contas!$A$4:$A$103,A60,Contas!$B$4:$B$103,C60,Contas!$C$4:$C$103,"&gt;0")=0,"",IFERROR(D60/SUMIFS($D$4:$D$203,$A$4:$A$203,A60,$C$4:$C$203,C60)*SUMIFS(Contas!$C$4:$C$103,Contas!$A$4:$A$103,A60,Contas!$B$4:$B$103,C60),"")))</f>
        <v/>
      </c>
      <c r="F60" s="37" t="n"/>
      <c r="G60" s="38">
        <f>IF(OR(A60="",B60="",C60="",F60=""),"",IF(COUNTIFS(Contas!$A$4:$A$103,A60,Contas!$B$4:$B$103,C60,Contas!$E$4:$E$103,"&gt;0")=0,"",IFERROR(F60/SUMIFS($F$4:$F$203,$A$4:$A$203,A60,$C$4:$C$203,C60)*SUMIFS(Contas!$E$4:$E$103,Contas!$A$4:$A$103,A60,Contas!$B$4:$B$103,C60),"")))</f>
        <v/>
      </c>
      <c r="H60" s="38">
        <f>IF(COUNT(E60,G60)=0,"",SUM(E60,G60))</f>
        <v/>
      </c>
      <c r="I60" s="16" t="n"/>
      <c r="J60" s="16" t="n"/>
      <c r="K60" s="39">
        <f>IF(OR(A60="",C60=""),"",IF(COUNTIFS(Contas!$A$4:$A$103,A60,Contas!$B$4:$B$103,C60)&lt;&gt;1,"",IFERROR(SUMIFS(Contas!$G$4:$G$103,Contas!$A$4:$A$103,A60,Contas!$B$4:$B$103,C60),"")))</f>
        <v/>
      </c>
      <c r="L60" s="21" t="n"/>
      <c r="M60" s="22">
        <f>IF(COUNTA(A60:C60)=0,"",IF(OR(A60="",B60="",C60=""),"Cadastro incompleto",IF(COUNTIFS($A$4:$A$203,A60,$B$4:$B$203,B60,$C$4:$C$203,C60)&gt;1,"Revisar duplicidade",IF(COUNTIFS(Contas!$A$4:$A$103,A60,Contas!$B$4:$B$103,C60)=0,"Sem conta cadastrada",IF(OR(D60="",F60="",I60="",J60=""),"Cadastro incompleto",IF(OR(E60="",G60="",K60=""),"Conta incompleta","OK"))))))</f>
        <v/>
      </c>
    </row>
    <row r="61">
      <c r="A61" s="16" t="n"/>
      <c r="B61" s="16" t="n"/>
      <c r="C61" s="36" t="n"/>
      <c r="D61" s="37" t="n"/>
      <c r="E61" s="40">
        <f>IF(OR(A61="",B61="",C61="",D61=""),"",IF(COUNTIFS(Contas!$A$4:$A$103,A61,Contas!$B$4:$B$103,C61,Contas!$C$4:$C$103,"&gt;0")=0,"",IFERROR(D61/SUMIFS($D$4:$D$203,$A$4:$A$203,A61,$C$4:$C$203,C61)*SUMIFS(Contas!$C$4:$C$103,Contas!$A$4:$A$103,A61,Contas!$B$4:$B$103,C61),"")))</f>
        <v/>
      </c>
      <c r="F61" s="37" t="n"/>
      <c r="G61" s="40">
        <f>IF(OR(A61="",B61="",C61="",F61=""),"",IF(COUNTIFS(Contas!$A$4:$A$103,A61,Contas!$B$4:$B$103,C61,Contas!$E$4:$E$103,"&gt;0")=0,"",IFERROR(F61/SUMIFS($F$4:$F$203,$A$4:$A$203,A61,$C$4:$C$203,C61)*SUMIFS(Contas!$E$4:$E$103,Contas!$A$4:$A$103,A61,Contas!$B$4:$B$103,C61),"")))</f>
        <v/>
      </c>
      <c r="H61" s="40">
        <f>IF(COUNT(E61,G61)=0,"",SUM(E61,G61))</f>
        <v/>
      </c>
      <c r="I61" s="16" t="n"/>
      <c r="J61" s="16" t="n"/>
      <c r="K61" s="41">
        <f>IF(OR(A61="",C61=""),"",IF(COUNTIFS(Contas!$A$4:$A$103,A61,Contas!$B$4:$B$103,C61)&lt;&gt;1,"",IFERROR(SUMIFS(Contas!$G$4:$G$103,Contas!$A$4:$A$103,A61,Contas!$B$4:$B$103,C61),"")))</f>
        <v/>
      </c>
      <c r="L61" s="21" t="n"/>
      <c r="M61" s="25">
        <f>IF(COUNTA(A61:C61)=0,"",IF(OR(A61="",B61="",C61=""),"Cadastro incompleto",IF(COUNTIFS($A$4:$A$203,A61,$B$4:$B$203,B61,$C$4:$C$203,C61)&gt;1,"Revisar duplicidade",IF(COUNTIFS(Contas!$A$4:$A$103,A61,Contas!$B$4:$B$103,C61)=0,"Sem conta cadastrada",IF(OR(D61="",F61="",I61="",J61=""),"Cadastro incompleto",IF(OR(E61="",G61="",K61=""),"Conta incompleta","OK"))))))</f>
        <v/>
      </c>
    </row>
    <row r="62">
      <c r="A62" s="16" t="n"/>
      <c r="B62" s="16" t="n"/>
      <c r="C62" s="36" t="n"/>
      <c r="D62" s="37" t="n"/>
      <c r="E62" s="38">
        <f>IF(OR(A62="",B62="",C62="",D62=""),"",IF(COUNTIFS(Contas!$A$4:$A$103,A62,Contas!$B$4:$B$103,C62,Contas!$C$4:$C$103,"&gt;0")=0,"",IFERROR(D62/SUMIFS($D$4:$D$203,$A$4:$A$203,A62,$C$4:$C$203,C62)*SUMIFS(Contas!$C$4:$C$103,Contas!$A$4:$A$103,A62,Contas!$B$4:$B$103,C62),"")))</f>
        <v/>
      </c>
      <c r="F62" s="37" t="n"/>
      <c r="G62" s="38">
        <f>IF(OR(A62="",B62="",C62="",F62=""),"",IF(COUNTIFS(Contas!$A$4:$A$103,A62,Contas!$B$4:$B$103,C62,Contas!$E$4:$E$103,"&gt;0")=0,"",IFERROR(F62/SUMIFS($F$4:$F$203,$A$4:$A$203,A62,$C$4:$C$203,C62)*SUMIFS(Contas!$E$4:$E$103,Contas!$A$4:$A$103,A62,Contas!$B$4:$B$103,C62),"")))</f>
        <v/>
      </c>
      <c r="H62" s="38">
        <f>IF(COUNT(E62,G62)=0,"",SUM(E62,G62))</f>
        <v/>
      </c>
      <c r="I62" s="16" t="n"/>
      <c r="J62" s="16" t="n"/>
      <c r="K62" s="39">
        <f>IF(OR(A62="",C62=""),"",IF(COUNTIFS(Contas!$A$4:$A$103,A62,Contas!$B$4:$B$103,C62)&lt;&gt;1,"",IFERROR(SUMIFS(Contas!$G$4:$G$103,Contas!$A$4:$A$103,A62,Contas!$B$4:$B$103,C62),"")))</f>
        <v/>
      </c>
      <c r="L62" s="21" t="n"/>
      <c r="M62" s="22">
        <f>IF(COUNTA(A62:C62)=0,"",IF(OR(A62="",B62="",C62=""),"Cadastro incompleto",IF(COUNTIFS($A$4:$A$203,A62,$B$4:$B$203,B62,$C$4:$C$203,C62)&gt;1,"Revisar duplicidade",IF(COUNTIFS(Contas!$A$4:$A$103,A62,Contas!$B$4:$B$103,C62)=0,"Sem conta cadastrada",IF(OR(D62="",F62="",I62="",J62=""),"Cadastro incompleto",IF(OR(E62="",G62="",K62=""),"Conta incompleta","OK"))))))</f>
        <v/>
      </c>
    </row>
    <row r="63">
      <c r="A63" s="16" t="n"/>
      <c r="B63" s="16" t="n"/>
      <c r="C63" s="36" t="n"/>
      <c r="D63" s="37" t="n"/>
      <c r="E63" s="40">
        <f>IF(OR(A63="",B63="",C63="",D63=""),"",IF(COUNTIFS(Contas!$A$4:$A$103,A63,Contas!$B$4:$B$103,C63,Contas!$C$4:$C$103,"&gt;0")=0,"",IFERROR(D63/SUMIFS($D$4:$D$203,$A$4:$A$203,A63,$C$4:$C$203,C63)*SUMIFS(Contas!$C$4:$C$103,Contas!$A$4:$A$103,A63,Contas!$B$4:$B$103,C63),"")))</f>
        <v/>
      </c>
      <c r="F63" s="37" t="n"/>
      <c r="G63" s="40">
        <f>IF(OR(A63="",B63="",C63="",F63=""),"",IF(COUNTIFS(Contas!$A$4:$A$103,A63,Contas!$B$4:$B$103,C63,Contas!$E$4:$E$103,"&gt;0")=0,"",IFERROR(F63/SUMIFS($F$4:$F$203,$A$4:$A$203,A63,$C$4:$C$203,C63)*SUMIFS(Contas!$E$4:$E$103,Contas!$A$4:$A$103,A63,Contas!$B$4:$B$103,C63),"")))</f>
        <v/>
      </c>
      <c r="H63" s="40">
        <f>IF(COUNT(E63,G63)=0,"",SUM(E63,G63))</f>
        <v/>
      </c>
      <c r="I63" s="16" t="n"/>
      <c r="J63" s="16" t="n"/>
      <c r="K63" s="41">
        <f>IF(OR(A63="",C63=""),"",IF(COUNTIFS(Contas!$A$4:$A$103,A63,Contas!$B$4:$B$103,C63)&lt;&gt;1,"",IFERROR(SUMIFS(Contas!$G$4:$G$103,Contas!$A$4:$A$103,A63,Contas!$B$4:$B$103,C63),"")))</f>
        <v/>
      </c>
      <c r="L63" s="21" t="n"/>
      <c r="M63" s="25">
        <f>IF(COUNTA(A63:C63)=0,"",IF(OR(A63="",B63="",C63=""),"Cadastro incompleto",IF(COUNTIFS($A$4:$A$203,A63,$B$4:$B$203,B63,$C$4:$C$203,C63)&gt;1,"Revisar duplicidade",IF(COUNTIFS(Contas!$A$4:$A$103,A63,Contas!$B$4:$B$103,C63)=0,"Sem conta cadastrada",IF(OR(D63="",F63="",I63="",J63=""),"Cadastro incompleto",IF(OR(E63="",G63="",K63=""),"Conta incompleta","OK"))))))</f>
        <v/>
      </c>
    </row>
    <row r="64">
      <c r="A64" s="16" t="n"/>
      <c r="B64" s="16" t="n"/>
      <c r="C64" s="36" t="n"/>
      <c r="D64" s="37" t="n"/>
      <c r="E64" s="38">
        <f>IF(OR(A64="",B64="",C64="",D64=""),"",IF(COUNTIFS(Contas!$A$4:$A$103,A64,Contas!$B$4:$B$103,C64,Contas!$C$4:$C$103,"&gt;0")=0,"",IFERROR(D64/SUMIFS($D$4:$D$203,$A$4:$A$203,A64,$C$4:$C$203,C64)*SUMIFS(Contas!$C$4:$C$103,Contas!$A$4:$A$103,A64,Contas!$B$4:$B$103,C64),"")))</f>
        <v/>
      </c>
      <c r="F64" s="37" t="n"/>
      <c r="G64" s="38">
        <f>IF(OR(A64="",B64="",C64="",F64=""),"",IF(COUNTIFS(Contas!$A$4:$A$103,A64,Contas!$B$4:$B$103,C64,Contas!$E$4:$E$103,"&gt;0")=0,"",IFERROR(F64/SUMIFS($F$4:$F$203,$A$4:$A$203,A64,$C$4:$C$203,C64)*SUMIFS(Contas!$E$4:$E$103,Contas!$A$4:$A$103,A64,Contas!$B$4:$B$103,C64),"")))</f>
        <v/>
      </c>
      <c r="H64" s="38">
        <f>IF(COUNT(E64,G64)=0,"",SUM(E64,G64))</f>
        <v/>
      </c>
      <c r="I64" s="16" t="n"/>
      <c r="J64" s="16" t="n"/>
      <c r="K64" s="39">
        <f>IF(OR(A64="",C64=""),"",IF(COUNTIFS(Contas!$A$4:$A$103,A64,Contas!$B$4:$B$103,C64)&lt;&gt;1,"",IFERROR(SUMIFS(Contas!$G$4:$G$103,Contas!$A$4:$A$103,A64,Contas!$B$4:$B$103,C64),"")))</f>
        <v/>
      </c>
      <c r="L64" s="21" t="n"/>
      <c r="M64" s="22">
        <f>IF(COUNTA(A64:C64)=0,"",IF(OR(A64="",B64="",C64=""),"Cadastro incompleto",IF(COUNTIFS($A$4:$A$203,A64,$B$4:$B$203,B64,$C$4:$C$203,C64)&gt;1,"Revisar duplicidade",IF(COUNTIFS(Contas!$A$4:$A$103,A64,Contas!$B$4:$B$103,C64)=0,"Sem conta cadastrada",IF(OR(D64="",F64="",I64="",J64=""),"Cadastro incompleto",IF(OR(E64="",G64="",K64=""),"Conta incompleta","OK"))))))</f>
        <v/>
      </c>
    </row>
    <row r="65">
      <c r="A65" s="16" t="n"/>
      <c r="B65" s="16" t="n"/>
      <c r="C65" s="36" t="n"/>
      <c r="D65" s="37" t="n"/>
      <c r="E65" s="40">
        <f>IF(OR(A65="",B65="",C65="",D65=""),"",IF(COUNTIFS(Contas!$A$4:$A$103,A65,Contas!$B$4:$B$103,C65,Contas!$C$4:$C$103,"&gt;0")=0,"",IFERROR(D65/SUMIFS($D$4:$D$203,$A$4:$A$203,A65,$C$4:$C$203,C65)*SUMIFS(Contas!$C$4:$C$103,Contas!$A$4:$A$103,A65,Contas!$B$4:$B$103,C65),"")))</f>
        <v/>
      </c>
      <c r="F65" s="37" t="n"/>
      <c r="G65" s="40">
        <f>IF(OR(A65="",B65="",C65="",F65=""),"",IF(COUNTIFS(Contas!$A$4:$A$103,A65,Contas!$B$4:$B$103,C65,Contas!$E$4:$E$103,"&gt;0")=0,"",IFERROR(F65/SUMIFS($F$4:$F$203,$A$4:$A$203,A65,$C$4:$C$203,C65)*SUMIFS(Contas!$E$4:$E$103,Contas!$A$4:$A$103,A65,Contas!$B$4:$B$103,C65),"")))</f>
        <v/>
      </c>
      <c r="H65" s="40">
        <f>IF(COUNT(E65,G65)=0,"",SUM(E65,G65))</f>
        <v/>
      </c>
      <c r="I65" s="16" t="n"/>
      <c r="J65" s="16" t="n"/>
      <c r="K65" s="41">
        <f>IF(OR(A65="",C65=""),"",IF(COUNTIFS(Contas!$A$4:$A$103,A65,Contas!$B$4:$B$103,C65)&lt;&gt;1,"",IFERROR(SUMIFS(Contas!$G$4:$G$103,Contas!$A$4:$A$103,A65,Contas!$B$4:$B$103,C65),"")))</f>
        <v/>
      </c>
      <c r="L65" s="21" t="n"/>
      <c r="M65" s="25">
        <f>IF(COUNTA(A65:C65)=0,"",IF(OR(A65="",B65="",C65=""),"Cadastro incompleto",IF(COUNTIFS($A$4:$A$203,A65,$B$4:$B$203,B65,$C$4:$C$203,C65)&gt;1,"Revisar duplicidade",IF(COUNTIFS(Contas!$A$4:$A$103,A65,Contas!$B$4:$B$103,C65)=0,"Sem conta cadastrada",IF(OR(D65="",F65="",I65="",J65=""),"Cadastro incompleto",IF(OR(E65="",G65="",K65=""),"Conta incompleta","OK"))))))</f>
        <v/>
      </c>
    </row>
    <row r="66">
      <c r="A66" s="16" t="n"/>
      <c r="B66" s="16" t="n"/>
      <c r="C66" s="36" t="n"/>
      <c r="D66" s="37" t="n"/>
      <c r="E66" s="38">
        <f>IF(OR(A66="",B66="",C66="",D66=""),"",IF(COUNTIFS(Contas!$A$4:$A$103,A66,Contas!$B$4:$B$103,C66,Contas!$C$4:$C$103,"&gt;0")=0,"",IFERROR(D66/SUMIFS($D$4:$D$203,$A$4:$A$203,A66,$C$4:$C$203,C66)*SUMIFS(Contas!$C$4:$C$103,Contas!$A$4:$A$103,A66,Contas!$B$4:$B$103,C66),"")))</f>
        <v/>
      </c>
      <c r="F66" s="37" t="n"/>
      <c r="G66" s="38">
        <f>IF(OR(A66="",B66="",C66="",F66=""),"",IF(COUNTIFS(Contas!$A$4:$A$103,A66,Contas!$B$4:$B$103,C66,Contas!$E$4:$E$103,"&gt;0")=0,"",IFERROR(F66/SUMIFS($F$4:$F$203,$A$4:$A$203,A66,$C$4:$C$203,C66)*SUMIFS(Contas!$E$4:$E$103,Contas!$A$4:$A$103,A66,Contas!$B$4:$B$103,C66),"")))</f>
        <v/>
      </c>
      <c r="H66" s="38">
        <f>IF(COUNT(E66,G66)=0,"",SUM(E66,G66))</f>
        <v/>
      </c>
      <c r="I66" s="16" t="n"/>
      <c r="J66" s="16" t="n"/>
      <c r="K66" s="39">
        <f>IF(OR(A66="",C66=""),"",IF(COUNTIFS(Contas!$A$4:$A$103,A66,Contas!$B$4:$B$103,C66)&lt;&gt;1,"",IFERROR(SUMIFS(Contas!$G$4:$G$103,Contas!$A$4:$A$103,A66,Contas!$B$4:$B$103,C66),"")))</f>
        <v/>
      </c>
      <c r="L66" s="21" t="n"/>
      <c r="M66" s="22">
        <f>IF(COUNTA(A66:C66)=0,"",IF(OR(A66="",B66="",C66=""),"Cadastro incompleto",IF(COUNTIFS($A$4:$A$203,A66,$B$4:$B$203,B66,$C$4:$C$203,C66)&gt;1,"Revisar duplicidade",IF(COUNTIFS(Contas!$A$4:$A$103,A66,Contas!$B$4:$B$103,C66)=0,"Sem conta cadastrada",IF(OR(D66="",F66="",I66="",J66=""),"Cadastro incompleto",IF(OR(E66="",G66="",K66=""),"Conta incompleta","OK"))))))</f>
        <v/>
      </c>
    </row>
    <row r="67">
      <c r="A67" s="16" t="n"/>
      <c r="B67" s="16" t="n"/>
      <c r="C67" s="36" t="n"/>
      <c r="D67" s="37" t="n"/>
      <c r="E67" s="40">
        <f>IF(OR(A67="",B67="",C67="",D67=""),"",IF(COUNTIFS(Contas!$A$4:$A$103,A67,Contas!$B$4:$B$103,C67,Contas!$C$4:$C$103,"&gt;0")=0,"",IFERROR(D67/SUMIFS($D$4:$D$203,$A$4:$A$203,A67,$C$4:$C$203,C67)*SUMIFS(Contas!$C$4:$C$103,Contas!$A$4:$A$103,A67,Contas!$B$4:$B$103,C67),"")))</f>
        <v/>
      </c>
      <c r="F67" s="37" t="n"/>
      <c r="G67" s="40">
        <f>IF(OR(A67="",B67="",C67="",F67=""),"",IF(COUNTIFS(Contas!$A$4:$A$103,A67,Contas!$B$4:$B$103,C67,Contas!$E$4:$E$103,"&gt;0")=0,"",IFERROR(F67/SUMIFS($F$4:$F$203,$A$4:$A$203,A67,$C$4:$C$203,C67)*SUMIFS(Contas!$E$4:$E$103,Contas!$A$4:$A$103,A67,Contas!$B$4:$B$103,C67),"")))</f>
        <v/>
      </c>
      <c r="H67" s="40">
        <f>IF(COUNT(E67,G67)=0,"",SUM(E67,G67))</f>
        <v/>
      </c>
      <c r="I67" s="16" t="n"/>
      <c r="J67" s="16" t="n"/>
      <c r="K67" s="41">
        <f>IF(OR(A67="",C67=""),"",IF(COUNTIFS(Contas!$A$4:$A$103,A67,Contas!$B$4:$B$103,C67)&lt;&gt;1,"",IFERROR(SUMIFS(Contas!$G$4:$G$103,Contas!$A$4:$A$103,A67,Contas!$B$4:$B$103,C67),"")))</f>
        <v/>
      </c>
      <c r="L67" s="21" t="n"/>
      <c r="M67" s="25">
        <f>IF(COUNTA(A67:C67)=0,"",IF(OR(A67="",B67="",C67=""),"Cadastro incompleto",IF(COUNTIFS($A$4:$A$203,A67,$B$4:$B$203,B67,$C$4:$C$203,C67)&gt;1,"Revisar duplicidade",IF(COUNTIFS(Contas!$A$4:$A$103,A67,Contas!$B$4:$B$103,C67)=0,"Sem conta cadastrada",IF(OR(D67="",F67="",I67="",J67=""),"Cadastro incompleto",IF(OR(E67="",G67="",K67=""),"Conta incompleta","OK"))))))</f>
        <v/>
      </c>
    </row>
    <row r="68">
      <c r="A68" s="16" t="n"/>
      <c r="B68" s="16" t="n"/>
      <c r="C68" s="36" t="n"/>
      <c r="D68" s="37" t="n"/>
      <c r="E68" s="38">
        <f>IF(OR(A68="",B68="",C68="",D68=""),"",IF(COUNTIFS(Contas!$A$4:$A$103,A68,Contas!$B$4:$B$103,C68,Contas!$C$4:$C$103,"&gt;0")=0,"",IFERROR(D68/SUMIFS($D$4:$D$203,$A$4:$A$203,A68,$C$4:$C$203,C68)*SUMIFS(Contas!$C$4:$C$103,Contas!$A$4:$A$103,A68,Contas!$B$4:$B$103,C68),"")))</f>
        <v/>
      </c>
      <c r="F68" s="37" t="n"/>
      <c r="G68" s="38">
        <f>IF(OR(A68="",B68="",C68="",F68=""),"",IF(COUNTIFS(Contas!$A$4:$A$103,A68,Contas!$B$4:$B$103,C68,Contas!$E$4:$E$103,"&gt;0")=0,"",IFERROR(F68/SUMIFS($F$4:$F$203,$A$4:$A$203,A68,$C$4:$C$203,C68)*SUMIFS(Contas!$E$4:$E$103,Contas!$A$4:$A$103,A68,Contas!$B$4:$B$103,C68),"")))</f>
        <v/>
      </c>
      <c r="H68" s="38">
        <f>IF(COUNT(E68,G68)=0,"",SUM(E68,G68))</f>
        <v/>
      </c>
      <c r="I68" s="16" t="n"/>
      <c r="J68" s="16" t="n"/>
      <c r="K68" s="39">
        <f>IF(OR(A68="",C68=""),"",IF(COUNTIFS(Contas!$A$4:$A$103,A68,Contas!$B$4:$B$103,C68)&lt;&gt;1,"",IFERROR(SUMIFS(Contas!$G$4:$G$103,Contas!$A$4:$A$103,A68,Contas!$B$4:$B$103,C68),"")))</f>
        <v/>
      </c>
      <c r="L68" s="21" t="n"/>
      <c r="M68" s="22">
        <f>IF(COUNTA(A68:C68)=0,"",IF(OR(A68="",B68="",C68=""),"Cadastro incompleto",IF(COUNTIFS($A$4:$A$203,A68,$B$4:$B$203,B68,$C$4:$C$203,C68)&gt;1,"Revisar duplicidade",IF(COUNTIFS(Contas!$A$4:$A$103,A68,Contas!$B$4:$B$103,C68)=0,"Sem conta cadastrada",IF(OR(D68="",F68="",I68="",J68=""),"Cadastro incompleto",IF(OR(E68="",G68="",K68=""),"Conta incompleta","OK"))))))</f>
        <v/>
      </c>
    </row>
    <row r="69">
      <c r="A69" s="16" t="n"/>
      <c r="B69" s="16" t="n"/>
      <c r="C69" s="36" t="n"/>
      <c r="D69" s="37" t="n"/>
      <c r="E69" s="40">
        <f>IF(OR(A69="",B69="",C69="",D69=""),"",IF(COUNTIFS(Contas!$A$4:$A$103,A69,Contas!$B$4:$B$103,C69,Contas!$C$4:$C$103,"&gt;0")=0,"",IFERROR(D69/SUMIFS($D$4:$D$203,$A$4:$A$203,A69,$C$4:$C$203,C69)*SUMIFS(Contas!$C$4:$C$103,Contas!$A$4:$A$103,A69,Contas!$B$4:$B$103,C69),"")))</f>
        <v/>
      </c>
      <c r="F69" s="37" t="n"/>
      <c r="G69" s="40">
        <f>IF(OR(A69="",B69="",C69="",F69=""),"",IF(COUNTIFS(Contas!$A$4:$A$103,A69,Contas!$B$4:$B$103,C69,Contas!$E$4:$E$103,"&gt;0")=0,"",IFERROR(F69/SUMIFS($F$4:$F$203,$A$4:$A$203,A69,$C$4:$C$203,C69)*SUMIFS(Contas!$E$4:$E$103,Contas!$A$4:$A$103,A69,Contas!$B$4:$B$103,C69),"")))</f>
        <v/>
      </c>
      <c r="H69" s="40">
        <f>IF(COUNT(E69,G69)=0,"",SUM(E69,G69))</f>
        <v/>
      </c>
      <c r="I69" s="16" t="n"/>
      <c r="J69" s="16" t="n"/>
      <c r="K69" s="41">
        <f>IF(OR(A69="",C69=""),"",IF(COUNTIFS(Contas!$A$4:$A$103,A69,Contas!$B$4:$B$103,C69)&lt;&gt;1,"",IFERROR(SUMIFS(Contas!$G$4:$G$103,Contas!$A$4:$A$103,A69,Contas!$B$4:$B$103,C69),"")))</f>
        <v/>
      </c>
      <c r="L69" s="21" t="n"/>
      <c r="M69" s="25">
        <f>IF(COUNTA(A69:C69)=0,"",IF(OR(A69="",B69="",C69=""),"Cadastro incompleto",IF(COUNTIFS($A$4:$A$203,A69,$B$4:$B$203,B69,$C$4:$C$203,C69)&gt;1,"Revisar duplicidade",IF(COUNTIFS(Contas!$A$4:$A$103,A69,Contas!$B$4:$B$103,C69)=0,"Sem conta cadastrada",IF(OR(D69="",F69="",I69="",J69=""),"Cadastro incompleto",IF(OR(E69="",G69="",K69=""),"Conta incompleta","OK"))))))</f>
        <v/>
      </c>
    </row>
    <row r="70">
      <c r="A70" s="16" t="n"/>
      <c r="B70" s="16" t="n"/>
      <c r="C70" s="36" t="n"/>
      <c r="D70" s="37" t="n"/>
      <c r="E70" s="38">
        <f>IF(OR(A70="",B70="",C70="",D70=""),"",IF(COUNTIFS(Contas!$A$4:$A$103,A70,Contas!$B$4:$B$103,C70,Contas!$C$4:$C$103,"&gt;0")=0,"",IFERROR(D70/SUMIFS($D$4:$D$203,$A$4:$A$203,A70,$C$4:$C$203,C70)*SUMIFS(Contas!$C$4:$C$103,Contas!$A$4:$A$103,A70,Contas!$B$4:$B$103,C70),"")))</f>
        <v/>
      </c>
      <c r="F70" s="37" t="n"/>
      <c r="G70" s="38">
        <f>IF(OR(A70="",B70="",C70="",F70=""),"",IF(COUNTIFS(Contas!$A$4:$A$103,A70,Contas!$B$4:$B$103,C70,Contas!$E$4:$E$103,"&gt;0")=0,"",IFERROR(F70/SUMIFS($F$4:$F$203,$A$4:$A$203,A70,$C$4:$C$203,C70)*SUMIFS(Contas!$E$4:$E$103,Contas!$A$4:$A$103,A70,Contas!$B$4:$B$103,C70),"")))</f>
        <v/>
      </c>
      <c r="H70" s="38">
        <f>IF(COUNT(E70,G70)=0,"",SUM(E70,G70))</f>
        <v/>
      </c>
      <c r="I70" s="16" t="n"/>
      <c r="J70" s="16" t="n"/>
      <c r="K70" s="39">
        <f>IF(OR(A70="",C70=""),"",IF(COUNTIFS(Contas!$A$4:$A$103,A70,Contas!$B$4:$B$103,C70)&lt;&gt;1,"",IFERROR(SUMIFS(Contas!$G$4:$G$103,Contas!$A$4:$A$103,A70,Contas!$B$4:$B$103,C70),"")))</f>
        <v/>
      </c>
      <c r="L70" s="21" t="n"/>
      <c r="M70" s="22">
        <f>IF(COUNTA(A70:C70)=0,"",IF(OR(A70="",B70="",C70=""),"Cadastro incompleto",IF(COUNTIFS($A$4:$A$203,A70,$B$4:$B$203,B70,$C$4:$C$203,C70)&gt;1,"Revisar duplicidade",IF(COUNTIFS(Contas!$A$4:$A$103,A70,Contas!$B$4:$B$103,C70)=0,"Sem conta cadastrada",IF(OR(D70="",F70="",I70="",J70=""),"Cadastro incompleto",IF(OR(E70="",G70="",K70=""),"Conta incompleta","OK"))))))</f>
        <v/>
      </c>
    </row>
    <row r="71">
      <c r="A71" s="16" t="n"/>
      <c r="B71" s="16" t="n"/>
      <c r="C71" s="36" t="n"/>
      <c r="D71" s="37" t="n"/>
      <c r="E71" s="40">
        <f>IF(OR(A71="",B71="",C71="",D71=""),"",IF(COUNTIFS(Contas!$A$4:$A$103,A71,Contas!$B$4:$B$103,C71,Contas!$C$4:$C$103,"&gt;0")=0,"",IFERROR(D71/SUMIFS($D$4:$D$203,$A$4:$A$203,A71,$C$4:$C$203,C71)*SUMIFS(Contas!$C$4:$C$103,Contas!$A$4:$A$103,A71,Contas!$B$4:$B$103,C71),"")))</f>
        <v/>
      </c>
      <c r="F71" s="37" t="n"/>
      <c r="G71" s="40">
        <f>IF(OR(A71="",B71="",C71="",F71=""),"",IF(COUNTIFS(Contas!$A$4:$A$103,A71,Contas!$B$4:$B$103,C71,Contas!$E$4:$E$103,"&gt;0")=0,"",IFERROR(F71/SUMIFS($F$4:$F$203,$A$4:$A$203,A71,$C$4:$C$203,C71)*SUMIFS(Contas!$E$4:$E$103,Contas!$A$4:$A$103,A71,Contas!$B$4:$B$103,C71),"")))</f>
        <v/>
      </c>
      <c r="H71" s="40">
        <f>IF(COUNT(E71,G71)=0,"",SUM(E71,G71))</f>
        <v/>
      </c>
      <c r="I71" s="16" t="n"/>
      <c r="J71" s="16" t="n"/>
      <c r="K71" s="41">
        <f>IF(OR(A71="",C71=""),"",IF(COUNTIFS(Contas!$A$4:$A$103,A71,Contas!$B$4:$B$103,C71)&lt;&gt;1,"",IFERROR(SUMIFS(Contas!$G$4:$G$103,Contas!$A$4:$A$103,A71,Contas!$B$4:$B$103,C71),"")))</f>
        <v/>
      </c>
      <c r="L71" s="21" t="n"/>
      <c r="M71" s="25">
        <f>IF(COUNTA(A71:C71)=0,"",IF(OR(A71="",B71="",C71=""),"Cadastro incompleto",IF(COUNTIFS($A$4:$A$203,A71,$B$4:$B$203,B71,$C$4:$C$203,C71)&gt;1,"Revisar duplicidade",IF(COUNTIFS(Contas!$A$4:$A$103,A71,Contas!$B$4:$B$103,C71)=0,"Sem conta cadastrada",IF(OR(D71="",F71="",I71="",J71=""),"Cadastro incompleto",IF(OR(E71="",G71="",K71=""),"Conta incompleta","OK"))))))</f>
        <v/>
      </c>
    </row>
    <row r="72">
      <c r="A72" s="16" t="n"/>
      <c r="B72" s="16" t="n"/>
      <c r="C72" s="36" t="n"/>
      <c r="D72" s="37" t="n"/>
      <c r="E72" s="38">
        <f>IF(OR(A72="",B72="",C72="",D72=""),"",IF(COUNTIFS(Contas!$A$4:$A$103,A72,Contas!$B$4:$B$103,C72,Contas!$C$4:$C$103,"&gt;0")=0,"",IFERROR(D72/SUMIFS($D$4:$D$203,$A$4:$A$203,A72,$C$4:$C$203,C72)*SUMIFS(Contas!$C$4:$C$103,Contas!$A$4:$A$103,A72,Contas!$B$4:$B$103,C72),"")))</f>
        <v/>
      </c>
      <c r="F72" s="37" t="n"/>
      <c r="G72" s="38">
        <f>IF(OR(A72="",B72="",C72="",F72=""),"",IF(COUNTIFS(Contas!$A$4:$A$103,A72,Contas!$B$4:$B$103,C72,Contas!$E$4:$E$103,"&gt;0")=0,"",IFERROR(F72/SUMIFS($F$4:$F$203,$A$4:$A$203,A72,$C$4:$C$203,C72)*SUMIFS(Contas!$E$4:$E$103,Contas!$A$4:$A$103,A72,Contas!$B$4:$B$103,C72),"")))</f>
        <v/>
      </c>
      <c r="H72" s="38">
        <f>IF(COUNT(E72,G72)=0,"",SUM(E72,G72))</f>
        <v/>
      </c>
      <c r="I72" s="16" t="n"/>
      <c r="J72" s="16" t="n"/>
      <c r="K72" s="39">
        <f>IF(OR(A72="",C72=""),"",IF(COUNTIFS(Contas!$A$4:$A$103,A72,Contas!$B$4:$B$103,C72)&lt;&gt;1,"",IFERROR(SUMIFS(Contas!$G$4:$G$103,Contas!$A$4:$A$103,A72,Contas!$B$4:$B$103,C72),"")))</f>
        <v/>
      </c>
      <c r="L72" s="21" t="n"/>
      <c r="M72" s="22">
        <f>IF(COUNTA(A72:C72)=0,"",IF(OR(A72="",B72="",C72=""),"Cadastro incompleto",IF(COUNTIFS($A$4:$A$203,A72,$B$4:$B$203,B72,$C$4:$C$203,C72)&gt;1,"Revisar duplicidade",IF(COUNTIFS(Contas!$A$4:$A$103,A72,Contas!$B$4:$B$103,C72)=0,"Sem conta cadastrada",IF(OR(D72="",F72="",I72="",J72=""),"Cadastro incompleto",IF(OR(E72="",G72="",K72=""),"Conta incompleta","OK"))))))</f>
        <v/>
      </c>
    </row>
    <row r="73">
      <c r="A73" s="16" t="n"/>
      <c r="B73" s="16" t="n"/>
      <c r="C73" s="36" t="n"/>
      <c r="D73" s="37" t="n"/>
      <c r="E73" s="40">
        <f>IF(OR(A73="",B73="",C73="",D73=""),"",IF(COUNTIFS(Contas!$A$4:$A$103,A73,Contas!$B$4:$B$103,C73,Contas!$C$4:$C$103,"&gt;0")=0,"",IFERROR(D73/SUMIFS($D$4:$D$203,$A$4:$A$203,A73,$C$4:$C$203,C73)*SUMIFS(Contas!$C$4:$C$103,Contas!$A$4:$A$103,A73,Contas!$B$4:$B$103,C73),"")))</f>
        <v/>
      </c>
      <c r="F73" s="37" t="n"/>
      <c r="G73" s="40">
        <f>IF(OR(A73="",B73="",C73="",F73=""),"",IF(COUNTIFS(Contas!$A$4:$A$103,A73,Contas!$B$4:$B$103,C73,Contas!$E$4:$E$103,"&gt;0")=0,"",IFERROR(F73/SUMIFS($F$4:$F$203,$A$4:$A$203,A73,$C$4:$C$203,C73)*SUMIFS(Contas!$E$4:$E$103,Contas!$A$4:$A$103,A73,Contas!$B$4:$B$103,C73),"")))</f>
        <v/>
      </c>
      <c r="H73" s="40">
        <f>IF(COUNT(E73,G73)=0,"",SUM(E73,G73))</f>
        <v/>
      </c>
      <c r="I73" s="16" t="n"/>
      <c r="J73" s="16" t="n"/>
      <c r="K73" s="41">
        <f>IF(OR(A73="",C73=""),"",IF(COUNTIFS(Contas!$A$4:$A$103,A73,Contas!$B$4:$B$103,C73)&lt;&gt;1,"",IFERROR(SUMIFS(Contas!$G$4:$G$103,Contas!$A$4:$A$103,A73,Contas!$B$4:$B$103,C73),"")))</f>
        <v/>
      </c>
      <c r="L73" s="21" t="n"/>
      <c r="M73" s="25">
        <f>IF(COUNTA(A73:C73)=0,"",IF(OR(A73="",B73="",C73=""),"Cadastro incompleto",IF(COUNTIFS($A$4:$A$203,A73,$B$4:$B$203,B73,$C$4:$C$203,C73)&gt;1,"Revisar duplicidade",IF(COUNTIFS(Contas!$A$4:$A$103,A73,Contas!$B$4:$B$103,C73)=0,"Sem conta cadastrada",IF(OR(D73="",F73="",I73="",J73=""),"Cadastro incompleto",IF(OR(E73="",G73="",K73=""),"Conta incompleta","OK"))))))</f>
        <v/>
      </c>
    </row>
    <row r="74">
      <c r="A74" s="16" t="n"/>
      <c r="B74" s="16" t="n"/>
      <c r="C74" s="36" t="n"/>
      <c r="D74" s="37" t="n"/>
      <c r="E74" s="38">
        <f>IF(OR(A74="",B74="",C74="",D74=""),"",IF(COUNTIFS(Contas!$A$4:$A$103,A74,Contas!$B$4:$B$103,C74,Contas!$C$4:$C$103,"&gt;0")=0,"",IFERROR(D74/SUMIFS($D$4:$D$203,$A$4:$A$203,A74,$C$4:$C$203,C74)*SUMIFS(Contas!$C$4:$C$103,Contas!$A$4:$A$103,A74,Contas!$B$4:$B$103,C74),"")))</f>
        <v/>
      </c>
      <c r="F74" s="37" t="n"/>
      <c r="G74" s="38">
        <f>IF(OR(A74="",B74="",C74="",F74=""),"",IF(COUNTIFS(Contas!$A$4:$A$103,A74,Contas!$B$4:$B$103,C74,Contas!$E$4:$E$103,"&gt;0")=0,"",IFERROR(F74/SUMIFS($F$4:$F$203,$A$4:$A$203,A74,$C$4:$C$203,C74)*SUMIFS(Contas!$E$4:$E$103,Contas!$A$4:$A$103,A74,Contas!$B$4:$B$103,C74),"")))</f>
        <v/>
      </c>
      <c r="H74" s="38">
        <f>IF(COUNT(E74,G74)=0,"",SUM(E74,G74))</f>
        <v/>
      </c>
      <c r="I74" s="16" t="n"/>
      <c r="J74" s="16" t="n"/>
      <c r="K74" s="39">
        <f>IF(OR(A74="",C74=""),"",IF(COUNTIFS(Contas!$A$4:$A$103,A74,Contas!$B$4:$B$103,C74)&lt;&gt;1,"",IFERROR(SUMIFS(Contas!$G$4:$G$103,Contas!$A$4:$A$103,A74,Contas!$B$4:$B$103,C74),"")))</f>
        <v/>
      </c>
      <c r="L74" s="21" t="n"/>
      <c r="M74" s="22">
        <f>IF(COUNTA(A74:C74)=0,"",IF(OR(A74="",B74="",C74=""),"Cadastro incompleto",IF(COUNTIFS($A$4:$A$203,A74,$B$4:$B$203,B74,$C$4:$C$203,C74)&gt;1,"Revisar duplicidade",IF(COUNTIFS(Contas!$A$4:$A$103,A74,Contas!$B$4:$B$103,C74)=0,"Sem conta cadastrada",IF(OR(D74="",F74="",I74="",J74=""),"Cadastro incompleto",IF(OR(E74="",G74="",K74=""),"Conta incompleta","OK"))))))</f>
        <v/>
      </c>
    </row>
    <row r="75">
      <c r="A75" s="16" t="n"/>
      <c r="B75" s="16" t="n"/>
      <c r="C75" s="36" t="n"/>
      <c r="D75" s="37" t="n"/>
      <c r="E75" s="40">
        <f>IF(OR(A75="",B75="",C75="",D75=""),"",IF(COUNTIFS(Contas!$A$4:$A$103,A75,Contas!$B$4:$B$103,C75,Contas!$C$4:$C$103,"&gt;0")=0,"",IFERROR(D75/SUMIFS($D$4:$D$203,$A$4:$A$203,A75,$C$4:$C$203,C75)*SUMIFS(Contas!$C$4:$C$103,Contas!$A$4:$A$103,A75,Contas!$B$4:$B$103,C75),"")))</f>
        <v/>
      </c>
      <c r="F75" s="37" t="n"/>
      <c r="G75" s="40">
        <f>IF(OR(A75="",B75="",C75="",F75=""),"",IF(COUNTIFS(Contas!$A$4:$A$103,A75,Contas!$B$4:$B$103,C75,Contas!$E$4:$E$103,"&gt;0")=0,"",IFERROR(F75/SUMIFS($F$4:$F$203,$A$4:$A$203,A75,$C$4:$C$203,C75)*SUMIFS(Contas!$E$4:$E$103,Contas!$A$4:$A$103,A75,Contas!$B$4:$B$103,C75),"")))</f>
        <v/>
      </c>
      <c r="H75" s="40">
        <f>IF(COUNT(E75,G75)=0,"",SUM(E75,G75))</f>
        <v/>
      </c>
      <c r="I75" s="16" t="n"/>
      <c r="J75" s="16" t="n"/>
      <c r="K75" s="41">
        <f>IF(OR(A75="",C75=""),"",IF(COUNTIFS(Contas!$A$4:$A$103,A75,Contas!$B$4:$B$103,C75)&lt;&gt;1,"",IFERROR(SUMIFS(Contas!$G$4:$G$103,Contas!$A$4:$A$103,A75,Contas!$B$4:$B$103,C75),"")))</f>
        <v/>
      </c>
      <c r="L75" s="21" t="n"/>
      <c r="M75" s="25">
        <f>IF(COUNTA(A75:C75)=0,"",IF(OR(A75="",B75="",C75=""),"Cadastro incompleto",IF(COUNTIFS($A$4:$A$203,A75,$B$4:$B$203,B75,$C$4:$C$203,C75)&gt;1,"Revisar duplicidade",IF(COUNTIFS(Contas!$A$4:$A$103,A75,Contas!$B$4:$B$103,C75)=0,"Sem conta cadastrada",IF(OR(D75="",F75="",I75="",J75=""),"Cadastro incompleto",IF(OR(E75="",G75="",K75=""),"Conta incompleta","OK"))))))</f>
        <v/>
      </c>
    </row>
    <row r="76">
      <c r="A76" s="16" t="n"/>
      <c r="B76" s="16" t="n"/>
      <c r="C76" s="36" t="n"/>
      <c r="D76" s="37" t="n"/>
      <c r="E76" s="38">
        <f>IF(OR(A76="",B76="",C76="",D76=""),"",IF(COUNTIFS(Contas!$A$4:$A$103,A76,Contas!$B$4:$B$103,C76,Contas!$C$4:$C$103,"&gt;0")=0,"",IFERROR(D76/SUMIFS($D$4:$D$203,$A$4:$A$203,A76,$C$4:$C$203,C76)*SUMIFS(Contas!$C$4:$C$103,Contas!$A$4:$A$103,A76,Contas!$B$4:$B$103,C76),"")))</f>
        <v/>
      </c>
      <c r="F76" s="37" t="n"/>
      <c r="G76" s="38">
        <f>IF(OR(A76="",B76="",C76="",F76=""),"",IF(COUNTIFS(Contas!$A$4:$A$103,A76,Contas!$B$4:$B$103,C76,Contas!$E$4:$E$103,"&gt;0")=0,"",IFERROR(F76/SUMIFS($F$4:$F$203,$A$4:$A$203,A76,$C$4:$C$203,C76)*SUMIFS(Contas!$E$4:$E$103,Contas!$A$4:$A$103,A76,Contas!$B$4:$B$103,C76),"")))</f>
        <v/>
      </c>
      <c r="H76" s="38">
        <f>IF(COUNT(E76,G76)=0,"",SUM(E76,G76))</f>
        <v/>
      </c>
      <c r="I76" s="16" t="n"/>
      <c r="J76" s="16" t="n"/>
      <c r="K76" s="39">
        <f>IF(OR(A76="",C76=""),"",IF(COUNTIFS(Contas!$A$4:$A$103,A76,Contas!$B$4:$B$103,C76)&lt;&gt;1,"",IFERROR(SUMIFS(Contas!$G$4:$G$103,Contas!$A$4:$A$103,A76,Contas!$B$4:$B$103,C76),"")))</f>
        <v/>
      </c>
      <c r="L76" s="21" t="n"/>
      <c r="M76" s="22">
        <f>IF(COUNTA(A76:C76)=0,"",IF(OR(A76="",B76="",C76=""),"Cadastro incompleto",IF(COUNTIFS($A$4:$A$203,A76,$B$4:$B$203,B76,$C$4:$C$203,C76)&gt;1,"Revisar duplicidade",IF(COUNTIFS(Contas!$A$4:$A$103,A76,Contas!$B$4:$B$103,C76)=0,"Sem conta cadastrada",IF(OR(D76="",F76="",I76="",J76=""),"Cadastro incompleto",IF(OR(E76="",G76="",K76=""),"Conta incompleta","OK"))))))</f>
        <v/>
      </c>
    </row>
    <row r="77">
      <c r="A77" s="16" t="n"/>
      <c r="B77" s="16" t="n"/>
      <c r="C77" s="36" t="n"/>
      <c r="D77" s="37" t="n"/>
      <c r="E77" s="40">
        <f>IF(OR(A77="",B77="",C77="",D77=""),"",IF(COUNTIFS(Contas!$A$4:$A$103,A77,Contas!$B$4:$B$103,C77,Contas!$C$4:$C$103,"&gt;0")=0,"",IFERROR(D77/SUMIFS($D$4:$D$203,$A$4:$A$203,A77,$C$4:$C$203,C77)*SUMIFS(Contas!$C$4:$C$103,Contas!$A$4:$A$103,A77,Contas!$B$4:$B$103,C77),"")))</f>
        <v/>
      </c>
      <c r="F77" s="37" t="n"/>
      <c r="G77" s="40">
        <f>IF(OR(A77="",B77="",C77="",F77=""),"",IF(COUNTIFS(Contas!$A$4:$A$103,A77,Contas!$B$4:$B$103,C77,Contas!$E$4:$E$103,"&gt;0")=0,"",IFERROR(F77/SUMIFS($F$4:$F$203,$A$4:$A$203,A77,$C$4:$C$203,C77)*SUMIFS(Contas!$E$4:$E$103,Contas!$A$4:$A$103,A77,Contas!$B$4:$B$103,C77),"")))</f>
        <v/>
      </c>
      <c r="H77" s="40">
        <f>IF(COUNT(E77,G77)=0,"",SUM(E77,G77))</f>
        <v/>
      </c>
      <c r="I77" s="16" t="n"/>
      <c r="J77" s="16" t="n"/>
      <c r="K77" s="41">
        <f>IF(OR(A77="",C77=""),"",IF(COUNTIFS(Contas!$A$4:$A$103,A77,Contas!$B$4:$B$103,C77)&lt;&gt;1,"",IFERROR(SUMIFS(Contas!$G$4:$G$103,Contas!$A$4:$A$103,A77,Contas!$B$4:$B$103,C77),"")))</f>
        <v/>
      </c>
      <c r="L77" s="21" t="n"/>
      <c r="M77" s="25">
        <f>IF(COUNTA(A77:C77)=0,"",IF(OR(A77="",B77="",C77=""),"Cadastro incompleto",IF(COUNTIFS($A$4:$A$203,A77,$B$4:$B$203,B77,$C$4:$C$203,C77)&gt;1,"Revisar duplicidade",IF(COUNTIFS(Contas!$A$4:$A$103,A77,Contas!$B$4:$B$103,C77)=0,"Sem conta cadastrada",IF(OR(D77="",F77="",I77="",J77=""),"Cadastro incompleto",IF(OR(E77="",G77="",K77=""),"Conta incompleta","OK"))))))</f>
        <v/>
      </c>
    </row>
    <row r="78">
      <c r="A78" s="16" t="n"/>
      <c r="B78" s="16" t="n"/>
      <c r="C78" s="36" t="n"/>
      <c r="D78" s="37" t="n"/>
      <c r="E78" s="38">
        <f>IF(OR(A78="",B78="",C78="",D78=""),"",IF(COUNTIFS(Contas!$A$4:$A$103,A78,Contas!$B$4:$B$103,C78,Contas!$C$4:$C$103,"&gt;0")=0,"",IFERROR(D78/SUMIFS($D$4:$D$203,$A$4:$A$203,A78,$C$4:$C$203,C78)*SUMIFS(Contas!$C$4:$C$103,Contas!$A$4:$A$103,A78,Contas!$B$4:$B$103,C78),"")))</f>
        <v/>
      </c>
      <c r="F78" s="37" t="n"/>
      <c r="G78" s="38">
        <f>IF(OR(A78="",B78="",C78="",F78=""),"",IF(COUNTIFS(Contas!$A$4:$A$103,A78,Contas!$B$4:$B$103,C78,Contas!$E$4:$E$103,"&gt;0")=0,"",IFERROR(F78/SUMIFS($F$4:$F$203,$A$4:$A$203,A78,$C$4:$C$203,C78)*SUMIFS(Contas!$E$4:$E$103,Contas!$A$4:$A$103,A78,Contas!$B$4:$B$103,C78),"")))</f>
        <v/>
      </c>
      <c r="H78" s="38">
        <f>IF(COUNT(E78,G78)=0,"",SUM(E78,G78))</f>
        <v/>
      </c>
      <c r="I78" s="16" t="n"/>
      <c r="J78" s="16" t="n"/>
      <c r="K78" s="39">
        <f>IF(OR(A78="",C78=""),"",IF(COUNTIFS(Contas!$A$4:$A$103,A78,Contas!$B$4:$B$103,C78)&lt;&gt;1,"",IFERROR(SUMIFS(Contas!$G$4:$G$103,Contas!$A$4:$A$103,A78,Contas!$B$4:$B$103,C78),"")))</f>
        <v/>
      </c>
      <c r="L78" s="21" t="n"/>
      <c r="M78" s="22">
        <f>IF(COUNTA(A78:C78)=0,"",IF(OR(A78="",B78="",C78=""),"Cadastro incompleto",IF(COUNTIFS($A$4:$A$203,A78,$B$4:$B$203,B78,$C$4:$C$203,C78)&gt;1,"Revisar duplicidade",IF(COUNTIFS(Contas!$A$4:$A$103,A78,Contas!$B$4:$B$103,C78)=0,"Sem conta cadastrada",IF(OR(D78="",F78="",I78="",J78=""),"Cadastro incompleto",IF(OR(E78="",G78="",K78=""),"Conta incompleta","OK"))))))</f>
        <v/>
      </c>
    </row>
    <row r="79">
      <c r="A79" s="16" t="n"/>
      <c r="B79" s="16" t="n"/>
      <c r="C79" s="36" t="n"/>
      <c r="D79" s="37" t="n"/>
      <c r="E79" s="40">
        <f>IF(OR(A79="",B79="",C79="",D79=""),"",IF(COUNTIFS(Contas!$A$4:$A$103,A79,Contas!$B$4:$B$103,C79,Contas!$C$4:$C$103,"&gt;0")=0,"",IFERROR(D79/SUMIFS($D$4:$D$203,$A$4:$A$203,A79,$C$4:$C$203,C79)*SUMIFS(Contas!$C$4:$C$103,Contas!$A$4:$A$103,A79,Contas!$B$4:$B$103,C79),"")))</f>
        <v/>
      </c>
      <c r="F79" s="37" t="n"/>
      <c r="G79" s="40">
        <f>IF(OR(A79="",B79="",C79="",F79=""),"",IF(COUNTIFS(Contas!$A$4:$A$103,A79,Contas!$B$4:$B$103,C79,Contas!$E$4:$E$103,"&gt;0")=0,"",IFERROR(F79/SUMIFS($F$4:$F$203,$A$4:$A$203,A79,$C$4:$C$203,C79)*SUMIFS(Contas!$E$4:$E$103,Contas!$A$4:$A$103,A79,Contas!$B$4:$B$103,C79),"")))</f>
        <v/>
      </c>
      <c r="H79" s="40">
        <f>IF(COUNT(E79,G79)=0,"",SUM(E79,G79))</f>
        <v/>
      </c>
      <c r="I79" s="16" t="n"/>
      <c r="J79" s="16" t="n"/>
      <c r="K79" s="41">
        <f>IF(OR(A79="",C79=""),"",IF(COUNTIFS(Contas!$A$4:$A$103,A79,Contas!$B$4:$B$103,C79)&lt;&gt;1,"",IFERROR(SUMIFS(Contas!$G$4:$G$103,Contas!$A$4:$A$103,A79,Contas!$B$4:$B$103,C79),"")))</f>
        <v/>
      </c>
      <c r="L79" s="21" t="n"/>
      <c r="M79" s="25">
        <f>IF(COUNTA(A79:C79)=0,"",IF(OR(A79="",B79="",C79=""),"Cadastro incompleto",IF(COUNTIFS($A$4:$A$203,A79,$B$4:$B$203,B79,$C$4:$C$203,C79)&gt;1,"Revisar duplicidade",IF(COUNTIFS(Contas!$A$4:$A$103,A79,Contas!$B$4:$B$103,C79)=0,"Sem conta cadastrada",IF(OR(D79="",F79="",I79="",J79=""),"Cadastro incompleto",IF(OR(E79="",G79="",K79=""),"Conta incompleta","OK"))))))</f>
        <v/>
      </c>
    </row>
    <row r="80">
      <c r="A80" s="16" t="n"/>
      <c r="B80" s="16" t="n"/>
      <c r="C80" s="36" t="n"/>
      <c r="D80" s="37" t="n"/>
      <c r="E80" s="38">
        <f>IF(OR(A80="",B80="",C80="",D80=""),"",IF(COUNTIFS(Contas!$A$4:$A$103,A80,Contas!$B$4:$B$103,C80,Contas!$C$4:$C$103,"&gt;0")=0,"",IFERROR(D80/SUMIFS($D$4:$D$203,$A$4:$A$203,A80,$C$4:$C$203,C80)*SUMIFS(Contas!$C$4:$C$103,Contas!$A$4:$A$103,A80,Contas!$B$4:$B$103,C80),"")))</f>
        <v/>
      </c>
      <c r="F80" s="37" t="n"/>
      <c r="G80" s="38">
        <f>IF(OR(A80="",B80="",C80="",F80=""),"",IF(COUNTIFS(Contas!$A$4:$A$103,A80,Contas!$B$4:$B$103,C80,Contas!$E$4:$E$103,"&gt;0")=0,"",IFERROR(F80/SUMIFS($F$4:$F$203,$A$4:$A$203,A80,$C$4:$C$203,C80)*SUMIFS(Contas!$E$4:$E$103,Contas!$A$4:$A$103,A80,Contas!$B$4:$B$103,C80),"")))</f>
        <v/>
      </c>
      <c r="H80" s="38">
        <f>IF(COUNT(E80,G80)=0,"",SUM(E80,G80))</f>
        <v/>
      </c>
      <c r="I80" s="16" t="n"/>
      <c r="J80" s="16" t="n"/>
      <c r="K80" s="39">
        <f>IF(OR(A80="",C80=""),"",IF(COUNTIFS(Contas!$A$4:$A$103,A80,Contas!$B$4:$B$103,C80)&lt;&gt;1,"",IFERROR(SUMIFS(Contas!$G$4:$G$103,Contas!$A$4:$A$103,A80,Contas!$B$4:$B$103,C80),"")))</f>
        <v/>
      </c>
      <c r="L80" s="21" t="n"/>
      <c r="M80" s="22">
        <f>IF(COUNTA(A80:C80)=0,"",IF(OR(A80="",B80="",C80=""),"Cadastro incompleto",IF(COUNTIFS($A$4:$A$203,A80,$B$4:$B$203,B80,$C$4:$C$203,C80)&gt;1,"Revisar duplicidade",IF(COUNTIFS(Contas!$A$4:$A$103,A80,Contas!$B$4:$B$103,C80)=0,"Sem conta cadastrada",IF(OR(D80="",F80="",I80="",J80=""),"Cadastro incompleto",IF(OR(E80="",G80="",K80=""),"Conta incompleta","OK"))))))</f>
        <v/>
      </c>
    </row>
    <row r="81">
      <c r="A81" s="16" t="n"/>
      <c r="B81" s="16" t="n"/>
      <c r="C81" s="36" t="n"/>
      <c r="D81" s="37" t="n"/>
      <c r="E81" s="40">
        <f>IF(OR(A81="",B81="",C81="",D81=""),"",IF(COUNTIFS(Contas!$A$4:$A$103,A81,Contas!$B$4:$B$103,C81,Contas!$C$4:$C$103,"&gt;0")=0,"",IFERROR(D81/SUMIFS($D$4:$D$203,$A$4:$A$203,A81,$C$4:$C$203,C81)*SUMIFS(Contas!$C$4:$C$103,Contas!$A$4:$A$103,A81,Contas!$B$4:$B$103,C81),"")))</f>
        <v/>
      </c>
      <c r="F81" s="37" t="n"/>
      <c r="G81" s="40">
        <f>IF(OR(A81="",B81="",C81="",F81=""),"",IF(COUNTIFS(Contas!$A$4:$A$103,A81,Contas!$B$4:$B$103,C81,Contas!$E$4:$E$103,"&gt;0")=0,"",IFERROR(F81/SUMIFS($F$4:$F$203,$A$4:$A$203,A81,$C$4:$C$203,C81)*SUMIFS(Contas!$E$4:$E$103,Contas!$A$4:$A$103,A81,Contas!$B$4:$B$103,C81),"")))</f>
        <v/>
      </c>
      <c r="H81" s="40">
        <f>IF(COUNT(E81,G81)=0,"",SUM(E81,G81))</f>
        <v/>
      </c>
      <c r="I81" s="16" t="n"/>
      <c r="J81" s="16" t="n"/>
      <c r="K81" s="41">
        <f>IF(OR(A81="",C81=""),"",IF(COUNTIFS(Contas!$A$4:$A$103,A81,Contas!$B$4:$B$103,C81)&lt;&gt;1,"",IFERROR(SUMIFS(Contas!$G$4:$G$103,Contas!$A$4:$A$103,A81,Contas!$B$4:$B$103,C81),"")))</f>
        <v/>
      </c>
      <c r="L81" s="21" t="n"/>
      <c r="M81" s="25">
        <f>IF(COUNTA(A81:C81)=0,"",IF(OR(A81="",B81="",C81=""),"Cadastro incompleto",IF(COUNTIFS($A$4:$A$203,A81,$B$4:$B$203,B81,$C$4:$C$203,C81)&gt;1,"Revisar duplicidade",IF(COUNTIFS(Contas!$A$4:$A$103,A81,Contas!$B$4:$B$103,C81)=0,"Sem conta cadastrada",IF(OR(D81="",F81="",I81="",J81=""),"Cadastro incompleto",IF(OR(E81="",G81="",K81=""),"Conta incompleta","OK"))))))</f>
        <v/>
      </c>
    </row>
    <row r="82">
      <c r="A82" s="16" t="n"/>
      <c r="B82" s="16" t="n"/>
      <c r="C82" s="36" t="n"/>
      <c r="D82" s="37" t="n"/>
      <c r="E82" s="38">
        <f>IF(OR(A82="",B82="",C82="",D82=""),"",IF(COUNTIFS(Contas!$A$4:$A$103,A82,Contas!$B$4:$B$103,C82,Contas!$C$4:$C$103,"&gt;0")=0,"",IFERROR(D82/SUMIFS($D$4:$D$203,$A$4:$A$203,A82,$C$4:$C$203,C82)*SUMIFS(Contas!$C$4:$C$103,Contas!$A$4:$A$103,A82,Contas!$B$4:$B$103,C82),"")))</f>
        <v/>
      </c>
      <c r="F82" s="37" t="n"/>
      <c r="G82" s="38">
        <f>IF(OR(A82="",B82="",C82="",F82=""),"",IF(COUNTIFS(Contas!$A$4:$A$103,A82,Contas!$B$4:$B$103,C82,Contas!$E$4:$E$103,"&gt;0")=0,"",IFERROR(F82/SUMIFS($F$4:$F$203,$A$4:$A$203,A82,$C$4:$C$203,C82)*SUMIFS(Contas!$E$4:$E$103,Contas!$A$4:$A$103,A82,Contas!$B$4:$B$103,C82),"")))</f>
        <v/>
      </c>
      <c r="H82" s="38">
        <f>IF(COUNT(E82,G82)=0,"",SUM(E82,G82))</f>
        <v/>
      </c>
      <c r="I82" s="16" t="n"/>
      <c r="J82" s="16" t="n"/>
      <c r="K82" s="39">
        <f>IF(OR(A82="",C82=""),"",IF(COUNTIFS(Contas!$A$4:$A$103,A82,Contas!$B$4:$B$103,C82)&lt;&gt;1,"",IFERROR(SUMIFS(Contas!$G$4:$G$103,Contas!$A$4:$A$103,A82,Contas!$B$4:$B$103,C82),"")))</f>
        <v/>
      </c>
      <c r="L82" s="21" t="n"/>
      <c r="M82" s="22">
        <f>IF(COUNTA(A82:C82)=0,"",IF(OR(A82="",B82="",C82=""),"Cadastro incompleto",IF(COUNTIFS($A$4:$A$203,A82,$B$4:$B$203,B82,$C$4:$C$203,C82)&gt;1,"Revisar duplicidade",IF(COUNTIFS(Contas!$A$4:$A$103,A82,Contas!$B$4:$B$103,C82)=0,"Sem conta cadastrada",IF(OR(D82="",F82="",I82="",J82=""),"Cadastro incompleto",IF(OR(E82="",G82="",K82=""),"Conta incompleta","OK"))))))</f>
        <v/>
      </c>
    </row>
    <row r="83">
      <c r="A83" s="16" t="n"/>
      <c r="B83" s="16" t="n"/>
      <c r="C83" s="36" t="n"/>
      <c r="D83" s="37" t="n"/>
      <c r="E83" s="40">
        <f>IF(OR(A83="",B83="",C83="",D83=""),"",IF(COUNTIFS(Contas!$A$4:$A$103,A83,Contas!$B$4:$B$103,C83,Contas!$C$4:$C$103,"&gt;0")=0,"",IFERROR(D83/SUMIFS($D$4:$D$203,$A$4:$A$203,A83,$C$4:$C$203,C83)*SUMIFS(Contas!$C$4:$C$103,Contas!$A$4:$A$103,A83,Contas!$B$4:$B$103,C83),"")))</f>
        <v/>
      </c>
      <c r="F83" s="37" t="n"/>
      <c r="G83" s="40">
        <f>IF(OR(A83="",B83="",C83="",F83=""),"",IF(COUNTIFS(Contas!$A$4:$A$103,A83,Contas!$B$4:$B$103,C83,Contas!$E$4:$E$103,"&gt;0")=0,"",IFERROR(F83/SUMIFS($F$4:$F$203,$A$4:$A$203,A83,$C$4:$C$203,C83)*SUMIFS(Contas!$E$4:$E$103,Contas!$A$4:$A$103,A83,Contas!$B$4:$B$103,C83),"")))</f>
        <v/>
      </c>
      <c r="H83" s="40">
        <f>IF(COUNT(E83,G83)=0,"",SUM(E83,G83))</f>
        <v/>
      </c>
      <c r="I83" s="16" t="n"/>
      <c r="J83" s="16" t="n"/>
      <c r="K83" s="41">
        <f>IF(OR(A83="",C83=""),"",IF(COUNTIFS(Contas!$A$4:$A$103,A83,Contas!$B$4:$B$103,C83)&lt;&gt;1,"",IFERROR(SUMIFS(Contas!$G$4:$G$103,Contas!$A$4:$A$103,A83,Contas!$B$4:$B$103,C83),"")))</f>
        <v/>
      </c>
      <c r="L83" s="21" t="n"/>
      <c r="M83" s="25">
        <f>IF(COUNTA(A83:C83)=0,"",IF(OR(A83="",B83="",C83=""),"Cadastro incompleto",IF(COUNTIFS($A$4:$A$203,A83,$B$4:$B$203,B83,$C$4:$C$203,C83)&gt;1,"Revisar duplicidade",IF(COUNTIFS(Contas!$A$4:$A$103,A83,Contas!$B$4:$B$103,C83)=0,"Sem conta cadastrada",IF(OR(D83="",F83="",I83="",J83=""),"Cadastro incompleto",IF(OR(E83="",G83="",K83=""),"Conta incompleta","OK"))))))</f>
        <v/>
      </c>
    </row>
    <row r="84">
      <c r="A84" s="16" t="n"/>
      <c r="B84" s="16" t="n"/>
      <c r="C84" s="36" t="n"/>
      <c r="D84" s="37" t="n"/>
      <c r="E84" s="38">
        <f>IF(OR(A84="",B84="",C84="",D84=""),"",IF(COUNTIFS(Contas!$A$4:$A$103,A84,Contas!$B$4:$B$103,C84,Contas!$C$4:$C$103,"&gt;0")=0,"",IFERROR(D84/SUMIFS($D$4:$D$203,$A$4:$A$203,A84,$C$4:$C$203,C84)*SUMIFS(Contas!$C$4:$C$103,Contas!$A$4:$A$103,A84,Contas!$B$4:$B$103,C84),"")))</f>
        <v/>
      </c>
      <c r="F84" s="37" t="n"/>
      <c r="G84" s="38">
        <f>IF(OR(A84="",B84="",C84="",F84=""),"",IF(COUNTIFS(Contas!$A$4:$A$103,A84,Contas!$B$4:$B$103,C84,Contas!$E$4:$E$103,"&gt;0")=0,"",IFERROR(F84/SUMIFS($F$4:$F$203,$A$4:$A$203,A84,$C$4:$C$203,C84)*SUMIFS(Contas!$E$4:$E$103,Contas!$A$4:$A$103,A84,Contas!$B$4:$B$103,C84),"")))</f>
        <v/>
      </c>
      <c r="H84" s="38">
        <f>IF(COUNT(E84,G84)=0,"",SUM(E84,G84))</f>
        <v/>
      </c>
      <c r="I84" s="16" t="n"/>
      <c r="J84" s="16" t="n"/>
      <c r="K84" s="39">
        <f>IF(OR(A84="",C84=""),"",IF(COUNTIFS(Contas!$A$4:$A$103,A84,Contas!$B$4:$B$103,C84)&lt;&gt;1,"",IFERROR(SUMIFS(Contas!$G$4:$G$103,Contas!$A$4:$A$103,A84,Contas!$B$4:$B$103,C84),"")))</f>
        <v/>
      </c>
      <c r="L84" s="21" t="n"/>
      <c r="M84" s="22">
        <f>IF(COUNTA(A84:C84)=0,"",IF(OR(A84="",B84="",C84=""),"Cadastro incompleto",IF(COUNTIFS($A$4:$A$203,A84,$B$4:$B$203,B84,$C$4:$C$203,C84)&gt;1,"Revisar duplicidade",IF(COUNTIFS(Contas!$A$4:$A$103,A84,Contas!$B$4:$B$103,C84)=0,"Sem conta cadastrada",IF(OR(D84="",F84="",I84="",J84=""),"Cadastro incompleto",IF(OR(E84="",G84="",K84=""),"Conta incompleta","OK"))))))</f>
        <v/>
      </c>
    </row>
    <row r="85">
      <c r="A85" s="16" t="n"/>
      <c r="B85" s="16" t="n"/>
      <c r="C85" s="36" t="n"/>
      <c r="D85" s="37" t="n"/>
      <c r="E85" s="40">
        <f>IF(OR(A85="",B85="",C85="",D85=""),"",IF(COUNTIFS(Contas!$A$4:$A$103,A85,Contas!$B$4:$B$103,C85,Contas!$C$4:$C$103,"&gt;0")=0,"",IFERROR(D85/SUMIFS($D$4:$D$203,$A$4:$A$203,A85,$C$4:$C$203,C85)*SUMIFS(Contas!$C$4:$C$103,Contas!$A$4:$A$103,A85,Contas!$B$4:$B$103,C85),"")))</f>
        <v/>
      </c>
      <c r="F85" s="37" t="n"/>
      <c r="G85" s="40">
        <f>IF(OR(A85="",B85="",C85="",F85=""),"",IF(COUNTIFS(Contas!$A$4:$A$103,A85,Contas!$B$4:$B$103,C85,Contas!$E$4:$E$103,"&gt;0")=0,"",IFERROR(F85/SUMIFS($F$4:$F$203,$A$4:$A$203,A85,$C$4:$C$203,C85)*SUMIFS(Contas!$E$4:$E$103,Contas!$A$4:$A$103,A85,Contas!$B$4:$B$103,C85),"")))</f>
        <v/>
      </c>
      <c r="H85" s="40">
        <f>IF(COUNT(E85,G85)=0,"",SUM(E85,G85))</f>
        <v/>
      </c>
      <c r="I85" s="16" t="n"/>
      <c r="J85" s="16" t="n"/>
      <c r="K85" s="41">
        <f>IF(OR(A85="",C85=""),"",IF(COUNTIFS(Contas!$A$4:$A$103,A85,Contas!$B$4:$B$103,C85)&lt;&gt;1,"",IFERROR(SUMIFS(Contas!$G$4:$G$103,Contas!$A$4:$A$103,A85,Contas!$B$4:$B$103,C85),"")))</f>
        <v/>
      </c>
      <c r="L85" s="21" t="n"/>
      <c r="M85" s="25">
        <f>IF(COUNTA(A85:C85)=0,"",IF(OR(A85="",B85="",C85=""),"Cadastro incompleto",IF(COUNTIFS($A$4:$A$203,A85,$B$4:$B$203,B85,$C$4:$C$203,C85)&gt;1,"Revisar duplicidade",IF(COUNTIFS(Contas!$A$4:$A$103,A85,Contas!$B$4:$B$103,C85)=0,"Sem conta cadastrada",IF(OR(D85="",F85="",I85="",J85=""),"Cadastro incompleto",IF(OR(E85="",G85="",K85=""),"Conta incompleta","OK"))))))</f>
        <v/>
      </c>
    </row>
    <row r="86">
      <c r="A86" s="16" t="n"/>
      <c r="B86" s="16" t="n"/>
      <c r="C86" s="36" t="n"/>
      <c r="D86" s="37" t="n"/>
      <c r="E86" s="38">
        <f>IF(OR(A86="",B86="",C86="",D86=""),"",IF(COUNTIFS(Contas!$A$4:$A$103,A86,Contas!$B$4:$B$103,C86,Contas!$C$4:$C$103,"&gt;0")=0,"",IFERROR(D86/SUMIFS($D$4:$D$203,$A$4:$A$203,A86,$C$4:$C$203,C86)*SUMIFS(Contas!$C$4:$C$103,Contas!$A$4:$A$103,A86,Contas!$B$4:$B$103,C86),"")))</f>
        <v/>
      </c>
      <c r="F86" s="37" t="n"/>
      <c r="G86" s="38">
        <f>IF(OR(A86="",B86="",C86="",F86=""),"",IF(COUNTIFS(Contas!$A$4:$A$103,A86,Contas!$B$4:$B$103,C86,Contas!$E$4:$E$103,"&gt;0")=0,"",IFERROR(F86/SUMIFS($F$4:$F$203,$A$4:$A$203,A86,$C$4:$C$203,C86)*SUMIFS(Contas!$E$4:$E$103,Contas!$A$4:$A$103,A86,Contas!$B$4:$B$103,C86),"")))</f>
        <v/>
      </c>
      <c r="H86" s="38">
        <f>IF(COUNT(E86,G86)=0,"",SUM(E86,G86))</f>
        <v/>
      </c>
      <c r="I86" s="16" t="n"/>
      <c r="J86" s="16" t="n"/>
      <c r="K86" s="39">
        <f>IF(OR(A86="",C86=""),"",IF(COUNTIFS(Contas!$A$4:$A$103,A86,Contas!$B$4:$B$103,C86)&lt;&gt;1,"",IFERROR(SUMIFS(Contas!$G$4:$G$103,Contas!$A$4:$A$103,A86,Contas!$B$4:$B$103,C86),"")))</f>
        <v/>
      </c>
      <c r="L86" s="21" t="n"/>
      <c r="M86" s="22">
        <f>IF(COUNTA(A86:C86)=0,"",IF(OR(A86="",B86="",C86=""),"Cadastro incompleto",IF(COUNTIFS($A$4:$A$203,A86,$B$4:$B$203,B86,$C$4:$C$203,C86)&gt;1,"Revisar duplicidade",IF(COUNTIFS(Contas!$A$4:$A$103,A86,Contas!$B$4:$B$103,C86)=0,"Sem conta cadastrada",IF(OR(D86="",F86="",I86="",J86=""),"Cadastro incompleto",IF(OR(E86="",G86="",K86=""),"Conta incompleta","OK"))))))</f>
        <v/>
      </c>
    </row>
    <row r="87">
      <c r="A87" s="16" t="n"/>
      <c r="B87" s="16" t="n"/>
      <c r="C87" s="36" t="n"/>
      <c r="D87" s="37" t="n"/>
      <c r="E87" s="40">
        <f>IF(OR(A87="",B87="",C87="",D87=""),"",IF(COUNTIFS(Contas!$A$4:$A$103,A87,Contas!$B$4:$B$103,C87,Contas!$C$4:$C$103,"&gt;0")=0,"",IFERROR(D87/SUMIFS($D$4:$D$203,$A$4:$A$203,A87,$C$4:$C$203,C87)*SUMIFS(Contas!$C$4:$C$103,Contas!$A$4:$A$103,A87,Contas!$B$4:$B$103,C87),"")))</f>
        <v/>
      </c>
      <c r="F87" s="37" t="n"/>
      <c r="G87" s="40">
        <f>IF(OR(A87="",B87="",C87="",F87=""),"",IF(COUNTIFS(Contas!$A$4:$A$103,A87,Contas!$B$4:$B$103,C87,Contas!$E$4:$E$103,"&gt;0")=0,"",IFERROR(F87/SUMIFS($F$4:$F$203,$A$4:$A$203,A87,$C$4:$C$203,C87)*SUMIFS(Contas!$E$4:$E$103,Contas!$A$4:$A$103,A87,Contas!$B$4:$B$103,C87),"")))</f>
        <v/>
      </c>
      <c r="H87" s="40">
        <f>IF(COUNT(E87,G87)=0,"",SUM(E87,G87))</f>
        <v/>
      </c>
      <c r="I87" s="16" t="n"/>
      <c r="J87" s="16" t="n"/>
      <c r="K87" s="41">
        <f>IF(OR(A87="",C87=""),"",IF(COUNTIFS(Contas!$A$4:$A$103,A87,Contas!$B$4:$B$103,C87)&lt;&gt;1,"",IFERROR(SUMIFS(Contas!$G$4:$G$103,Contas!$A$4:$A$103,A87,Contas!$B$4:$B$103,C87),"")))</f>
        <v/>
      </c>
      <c r="L87" s="21" t="n"/>
      <c r="M87" s="25">
        <f>IF(COUNTA(A87:C87)=0,"",IF(OR(A87="",B87="",C87=""),"Cadastro incompleto",IF(COUNTIFS($A$4:$A$203,A87,$B$4:$B$203,B87,$C$4:$C$203,C87)&gt;1,"Revisar duplicidade",IF(COUNTIFS(Contas!$A$4:$A$103,A87,Contas!$B$4:$B$103,C87)=0,"Sem conta cadastrada",IF(OR(D87="",F87="",I87="",J87=""),"Cadastro incompleto",IF(OR(E87="",G87="",K87=""),"Conta incompleta","OK"))))))</f>
        <v/>
      </c>
    </row>
    <row r="88">
      <c r="A88" s="16" t="n"/>
      <c r="B88" s="16" t="n"/>
      <c r="C88" s="36" t="n"/>
      <c r="D88" s="37" t="n"/>
      <c r="E88" s="38">
        <f>IF(OR(A88="",B88="",C88="",D88=""),"",IF(COUNTIFS(Contas!$A$4:$A$103,A88,Contas!$B$4:$B$103,C88,Contas!$C$4:$C$103,"&gt;0")=0,"",IFERROR(D88/SUMIFS($D$4:$D$203,$A$4:$A$203,A88,$C$4:$C$203,C88)*SUMIFS(Contas!$C$4:$C$103,Contas!$A$4:$A$103,A88,Contas!$B$4:$B$103,C88),"")))</f>
        <v/>
      </c>
      <c r="F88" s="37" t="n"/>
      <c r="G88" s="38">
        <f>IF(OR(A88="",B88="",C88="",F88=""),"",IF(COUNTIFS(Contas!$A$4:$A$103,A88,Contas!$B$4:$B$103,C88,Contas!$E$4:$E$103,"&gt;0")=0,"",IFERROR(F88/SUMIFS($F$4:$F$203,$A$4:$A$203,A88,$C$4:$C$203,C88)*SUMIFS(Contas!$E$4:$E$103,Contas!$A$4:$A$103,A88,Contas!$B$4:$B$103,C88),"")))</f>
        <v/>
      </c>
      <c r="H88" s="38">
        <f>IF(COUNT(E88,G88)=0,"",SUM(E88,G88))</f>
        <v/>
      </c>
      <c r="I88" s="16" t="n"/>
      <c r="J88" s="16" t="n"/>
      <c r="K88" s="39">
        <f>IF(OR(A88="",C88=""),"",IF(COUNTIFS(Contas!$A$4:$A$103,A88,Contas!$B$4:$B$103,C88)&lt;&gt;1,"",IFERROR(SUMIFS(Contas!$G$4:$G$103,Contas!$A$4:$A$103,A88,Contas!$B$4:$B$103,C88),"")))</f>
        <v/>
      </c>
      <c r="L88" s="21" t="n"/>
      <c r="M88" s="22">
        <f>IF(COUNTA(A88:C88)=0,"",IF(OR(A88="",B88="",C88=""),"Cadastro incompleto",IF(COUNTIFS($A$4:$A$203,A88,$B$4:$B$203,B88,$C$4:$C$203,C88)&gt;1,"Revisar duplicidade",IF(COUNTIFS(Contas!$A$4:$A$103,A88,Contas!$B$4:$B$103,C88)=0,"Sem conta cadastrada",IF(OR(D88="",F88="",I88="",J88=""),"Cadastro incompleto",IF(OR(E88="",G88="",K88=""),"Conta incompleta","OK"))))))</f>
        <v/>
      </c>
    </row>
    <row r="89">
      <c r="A89" s="16" t="n"/>
      <c r="B89" s="16" t="n"/>
      <c r="C89" s="36" t="n"/>
      <c r="D89" s="37" t="n"/>
      <c r="E89" s="40">
        <f>IF(OR(A89="",B89="",C89="",D89=""),"",IF(COUNTIFS(Contas!$A$4:$A$103,A89,Contas!$B$4:$B$103,C89,Contas!$C$4:$C$103,"&gt;0")=0,"",IFERROR(D89/SUMIFS($D$4:$D$203,$A$4:$A$203,A89,$C$4:$C$203,C89)*SUMIFS(Contas!$C$4:$C$103,Contas!$A$4:$A$103,A89,Contas!$B$4:$B$103,C89),"")))</f>
        <v/>
      </c>
      <c r="F89" s="37" t="n"/>
      <c r="G89" s="40">
        <f>IF(OR(A89="",B89="",C89="",F89=""),"",IF(COUNTIFS(Contas!$A$4:$A$103,A89,Contas!$B$4:$B$103,C89,Contas!$E$4:$E$103,"&gt;0")=0,"",IFERROR(F89/SUMIFS($F$4:$F$203,$A$4:$A$203,A89,$C$4:$C$203,C89)*SUMIFS(Contas!$E$4:$E$103,Contas!$A$4:$A$103,A89,Contas!$B$4:$B$103,C89),"")))</f>
        <v/>
      </c>
      <c r="H89" s="40">
        <f>IF(COUNT(E89,G89)=0,"",SUM(E89,G89))</f>
        <v/>
      </c>
      <c r="I89" s="16" t="n"/>
      <c r="J89" s="16" t="n"/>
      <c r="K89" s="41">
        <f>IF(OR(A89="",C89=""),"",IF(COUNTIFS(Contas!$A$4:$A$103,A89,Contas!$B$4:$B$103,C89)&lt;&gt;1,"",IFERROR(SUMIFS(Contas!$G$4:$G$103,Contas!$A$4:$A$103,A89,Contas!$B$4:$B$103,C89),"")))</f>
        <v/>
      </c>
      <c r="L89" s="21" t="n"/>
      <c r="M89" s="25">
        <f>IF(COUNTA(A89:C89)=0,"",IF(OR(A89="",B89="",C89=""),"Cadastro incompleto",IF(COUNTIFS($A$4:$A$203,A89,$B$4:$B$203,B89,$C$4:$C$203,C89)&gt;1,"Revisar duplicidade",IF(COUNTIFS(Contas!$A$4:$A$103,A89,Contas!$B$4:$B$103,C89)=0,"Sem conta cadastrada",IF(OR(D89="",F89="",I89="",J89=""),"Cadastro incompleto",IF(OR(E89="",G89="",K89=""),"Conta incompleta","OK"))))))</f>
        <v/>
      </c>
    </row>
    <row r="90">
      <c r="A90" s="16" t="n"/>
      <c r="B90" s="16" t="n"/>
      <c r="C90" s="36" t="n"/>
      <c r="D90" s="37" t="n"/>
      <c r="E90" s="38">
        <f>IF(OR(A90="",B90="",C90="",D90=""),"",IF(COUNTIFS(Contas!$A$4:$A$103,A90,Contas!$B$4:$B$103,C90,Contas!$C$4:$C$103,"&gt;0")=0,"",IFERROR(D90/SUMIFS($D$4:$D$203,$A$4:$A$203,A90,$C$4:$C$203,C90)*SUMIFS(Contas!$C$4:$C$103,Contas!$A$4:$A$103,A90,Contas!$B$4:$B$103,C90),"")))</f>
        <v/>
      </c>
      <c r="F90" s="37" t="n"/>
      <c r="G90" s="38">
        <f>IF(OR(A90="",B90="",C90="",F90=""),"",IF(COUNTIFS(Contas!$A$4:$A$103,A90,Contas!$B$4:$B$103,C90,Contas!$E$4:$E$103,"&gt;0")=0,"",IFERROR(F90/SUMIFS($F$4:$F$203,$A$4:$A$203,A90,$C$4:$C$203,C90)*SUMIFS(Contas!$E$4:$E$103,Contas!$A$4:$A$103,A90,Contas!$B$4:$B$103,C90),"")))</f>
        <v/>
      </c>
      <c r="H90" s="38">
        <f>IF(COUNT(E90,G90)=0,"",SUM(E90,G90))</f>
        <v/>
      </c>
      <c r="I90" s="16" t="n"/>
      <c r="J90" s="16" t="n"/>
      <c r="K90" s="39">
        <f>IF(OR(A90="",C90=""),"",IF(COUNTIFS(Contas!$A$4:$A$103,A90,Contas!$B$4:$B$103,C90)&lt;&gt;1,"",IFERROR(SUMIFS(Contas!$G$4:$G$103,Contas!$A$4:$A$103,A90,Contas!$B$4:$B$103,C90),"")))</f>
        <v/>
      </c>
      <c r="L90" s="21" t="n"/>
      <c r="M90" s="22">
        <f>IF(COUNTA(A90:C90)=0,"",IF(OR(A90="",B90="",C90=""),"Cadastro incompleto",IF(COUNTIFS($A$4:$A$203,A90,$B$4:$B$203,B90,$C$4:$C$203,C90)&gt;1,"Revisar duplicidade",IF(COUNTIFS(Contas!$A$4:$A$103,A90,Contas!$B$4:$B$103,C90)=0,"Sem conta cadastrada",IF(OR(D90="",F90="",I90="",J90=""),"Cadastro incompleto",IF(OR(E90="",G90="",K90=""),"Conta incompleta","OK"))))))</f>
        <v/>
      </c>
    </row>
    <row r="91">
      <c r="A91" s="16" t="n"/>
      <c r="B91" s="16" t="n"/>
      <c r="C91" s="36" t="n"/>
      <c r="D91" s="37" t="n"/>
      <c r="E91" s="40">
        <f>IF(OR(A91="",B91="",C91="",D91=""),"",IF(COUNTIFS(Contas!$A$4:$A$103,A91,Contas!$B$4:$B$103,C91,Contas!$C$4:$C$103,"&gt;0")=0,"",IFERROR(D91/SUMIFS($D$4:$D$203,$A$4:$A$203,A91,$C$4:$C$203,C91)*SUMIFS(Contas!$C$4:$C$103,Contas!$A$4:$A$103,A91,Contas!$B$4:$B$103,C91),"")))</f>
        <v/>
      </c>
      <c r="F91" s="37" t="n"/>
      <c r="G91" s="40">
        <f>IF(OR(A91="",B91="",C91="",F91=""),"",IF(COUNTIFS(Contas!$A$4:$A$103,A91,Contas!$B$4:$B$103,C91,Contas!$E$4:$E$103,"&gt;0")=0,"",IFERROR(F91/SUMIFS($F$4:$F$203,$A$4:$A$203,A91,$C$4:$C$203,C91)*SUMIFS(Contas!$E$4:$E$103,Contas!$A$4:$A$103,A91,Contas!$B$4:$B$103,C91),"")))</f>
        <v/>
      </c>
      <c r="H91" s="40">
        <f>IF(COUNT(E91,G91)=0,"",SUM(E91,G91))</f>
        <v/>
      </c>
      <c r="I91" s="16" t="n"/>
      <c r="J91" s="16" t="n"/>
      <c r="K91" s="41">
        <f>IF(OR(A91="",C91=""),"",IF(COUNTIFS(Contas!$A$4:$A$103,A91,Contas!$B$4:$B$103,C91)&lt;&gt;1,"",IFERROR(SUMIFS(Contas!$G$4:$G$103,Contas!$A$4:$A$103,A91,Contas!$B$4:$B$103,C91),"")))</f>
        <v/>
      </c>
      <c r="L91" s="21" t="n"/>
      <c r="M91" s="25">
        <f>IF(COUNTA(A91:C91)=0,"",IF(OR(A91="",B91="",C91=""),"Cadastro incompleto",IF(COUNTIFS($A$4:$A$203,A91,$B$4:$B$203,B91,$C$4:$C$203,C91)&gt;1,"Revisar duplicidade",IF(COUNTIFS(Contas!$A$4:$A$103,A91,Contas!$B$4:$B$103,C91)=0,"Sem conta cadastrada",IF(OR(D91="",F91="",I91="",J91=""),"Cadastro incompleto",IF(OR(E91="",G91="",K91=""),"Conta incompleta","OK"))))))</f>
        <v/>
      </c>
    </row>
    <row r="92">
      <c r="A92" s="16" t="n"/>
      <c r="B92" s="16" t="n"/>
      <c r="C92" s="36" t="n"/>
      <c r="D92" s="37" t="n"/>
      <c r="E92" s="38">
        <f>IF(OR(A92="",B92="",C92="",D92=""),"",IF(COUNTIFS(Contas!$A$4:$A$103,A92,Contas!$B$4:$B$103,C92,Contas!$C$4:$C$103,"&gt;0")=0,"",IFERROR(D92/SUMIFS($D$4:$D$203,$A$4:$A$203,A92,$C$4:$C$203,C92)*SUMIFS(Contas!$C$4:$C$103,Contas!$A$4:$A$103,A92,Contas!$B$4:$B$103,C92),"")))</f>
        <v/>
      </c>
      <c r="F92" s="37" t="n"/>
      <c r="G92" s="38">
        <f>IF(OR(A92="",B92="",C92="",F92=""),"",IF(COUNTIFS(Contas!$A$4:$A$103,A92,Contas!$B$4:$B$103,C92,Contas!$E$4:$E$103,"&gt;0")=0,"",IFERROR(F92/SUMIFS($F$4:$F$203,$A$4:$A$203,A92,$C$4:$C$203,C92)*SUMIFS(Contas!$E$4:$E$103,Contas!$A$4:$A$103,A92,Contas!$B$4:$B$103,C92),"")))</f>
        <v/>
      </c>
      <c r="H92" s="38">
        <f>IF(COUNT(E92,G92)=0,"",SUM(E92,G92))</f>
        <v/>
      </c>
      <c r="I92" s="16" t="n"/>
      <c r="J92" s="16" t="n"/>
      <c r="K92" s="39">
        <f>IF(OR(A92="",C92=""),"",IF(COUNTIFS(Contas!$A$4:$A$103,A92,Contas!$B$4:$B$103,C92)&lt;&gt;1,"",IFERROR(SUMIFS(Contas!$G$4:$G$103,Contas!$A$4:$A$103,A92,Contas!$B$4:$B$103,C92),"")))</f>
        <v/>
      </c>
      <c r="L92" s="21" t="n"/>
      <c r="M92" s="22">
        <f>IF(COUNTA(A92:C92)=0,"",IF(OR(A92="",B92="",C92=""),"Cadastro incompleto",IF(COUNTIFS($A$4:$A$203,A92,$B$4:$B$203,B92,$C$4:$C$203,C92)&gt;1,"Revisar duplicidade",IF(COUNTIFS(Contas!$A$4:$A$103,A92,Contas!$B$4:$B$103,C92)=0,"Sem conta cadastrada",IF(OR(D92="",F92="",I92="",J92=""),"Cadastro incompleto",IF(OR(E92="",G92="",K92=""),"Conta incompleta","OK"))))))</f>
        <v/>
      </c>
    </row>
    <row r="93">
      <c r="A93" s="16" t="n"/>
      <c r="B93" s="16" t="n"/>
      <c r="C93" s="36" t="n"/>
      <c r="D93" s="37" t="n"/>
      <c r="E93" s="40">
        <f>IF(OR(A93="",B93="",C93="",D93=""),"",IF(COUNTIFS(Contas!$A$4:$A$103,A93,Contas!$B$4:$B$103,C93,Contas!$C$4:$C$103,"&gt;0")=0,"",IFERROR(D93/SUMIFS($D$4:$D$203,$A$4:$A$203,A93,$C$4:$C$203,C93)*SUMIFS(Contas!$C$4:$C$103,Contas!$A$4:$A$103,A93,Contas!$B$4:$B$103,C93),"")))</f>
        <v/>
      </c>
      <c r="F93" s="37" t="n"/>
      <c r="G93" s="40">
        <f>IF(OR(A93="",B93="",C93="",F93=""),"",IF(COUNTIFS(Contas!$A$4:$A$103,A93,Contas!$B$4:$B$103,C93,Contas!$E$4:$E$103,"&gt;0")=0,"",IFERROR(F93/SUMIFS($F$4:$F$203,$A$4:$A$203,A93,$C$4:$C$203,C93)*SUMIFS(Contas!$E$4:$E$103,Contas!$A$4:$A$103,A93,Contas!$B$4:$B$103,C93),"")))</f>
        <v/>
      </c>
      <c r="H93" s="40">
        <f>IF(COUNT(E93,G93)=0,"",SUM(E93,G93))</f>
        <v/>
      </c>
      <c r="I93" s="16" t="n"/>
      <c r="J93" s="16" t="n"/>
      <c r="K93" s="41">
        <f>IF(OR(A93="",C93=""),"",IF(COUNTIFS(Contas!$A$4:$A$103,A93,Contas!$B$4:$B$103,C93)&lt;&gt;1,"",IFERROR(SUMIFS(Contas!$G$4:$G$103,Contas!$A$4:$A$103,A93,Contas!$B$4:$B$103,C93),"")))</f>
        <v/>
      </c>
      <c r="L93" s="21" t="n"/>
      <c r="M93" s="25">
        <f>IF(COUNTA(A93:C93)=0,"",IF(OR(A93="",B93="",C93=""),"Cadastro incompleto",IF(COUNTIFS($A$4:$A$203,A93,$B$4:$B$203,B93,$C$4:$C$203,C93)&gt;1,"Revisar duplicidade",IF(COUNTIFS(Contas!$A$4:$A$103,A93,Contas!$B$4:$B$103,C93)=0,"Sem conta cadastrada",IF(OR(D93="",F93="",I93="",J93=""),"Cadastro incompleto",IF(OR(E93="",G93="",K93=""),"Conta incompleta","OK"))))))</f>
        <v/>
      </c>
    </row>
    <row r="94">
      <c r="A94" s="16" t="n"/>
      <c r="B94" s="16" t="n"/>
      <c r="C94" s="36" t="n"/>
      <c r="D94" s="37" t="n"/>
      <c r="E94" s="38">
        <f>IF(OR(A94="",B94="",C94="",D94=""),"",IF(COUNTIFS(Contas!$A$4:$A$103,A94,Contas!$B$4:$B$103,C94,Contas!$C$4:$C$103,"&gt;0")=0,"",IFERROR(D94/SUMIFS($D$4:$D$203,$A$4:$A$203,A94,$C$4:$C$203,C94)*SUMIFS(Contas!$C$4:$C$103,Contas!$A$4:$A$103,A94,Contas!$B$4:$B$103,C94),"")))</f>
        <v/>
      </c>
      <c r="F94" s="37" t="n"/>
      <c r="G94" s="38">
        <f>IF(OR(A94="",B94="",C94="",F94=""),"",IF(COUNTIFS(Contas!$A$4:$A$103,A94,Contas!$B$4:$B$103,C94,Contas!$E$4:$E$103,"&gt;0")=0,"",IFERROR(F94/SUMIFS($F$4:$F$203,$A$4:$A$203,A94,$C$4:$C$203,C94)*SUMIFS(Contas!$E$4:$E$103,Contas!$A$4:$A$103,A94,Contas!$B$4:$B$103,C94),"")))</f>
        <v/>
      </c>
      <c r="H94" s="38">
        <f>IF(COUNT(E94,G94)=0,"",SUM(E94,G94))</f>
        <v/>
      </c>
      <c r="I94" s="16" t="n"/>
      <c r="J94" s="16" t="n"/>
      <c r="K94" s="39">
        <f>IF(OR(A94="",C94=""),"",IF(COUNTIFS(Contas!$A$4:$A$103,A94,Contas!$B$4:$B$103,C94)&lt;&gt;1,"",IFERROR(SUMIFS(Contas!$G$4:$G$103,Contas!$A$4:$A$103,A94,Contas!$B$4:$B$103,C94),"")))</f>
        <v/>
      </c>
      <c r="L94" s="21" t="n"/>
      <c r="M94" s="22">
        <f>IF(COUNTA(A94:C94)=0,"",IF(OR(A94="",B94="",C94=""),"Cadastro incompleto",IF(COUNTIFS($A$4:$A$203,A94,$B$4:$B$203,B94,$C$4:$C$203,C94)&gt;1,"Revisar duplicidade",IF(COUNTIFS(Contas!$A$4:$A$103,A94,Contas!$B$4:$B$103,C94)=0,"Sem conta cadastrada",IF(OR(D94="",F94="",I94="",J94=""),"Cadastro incompleto",IF(OR(E94="",G94="",K94=""),"Conta incompleta","OK"))))))</f>
        <v/>
      </c>
    </row>
    <row r="95">
      <c r="A95" s="16" t="n"/>
      <c r="B95" s="16" t="n"/>
      <c r="C95" s="36" t="n"/>
      <c r="D95" s="37" t="n"/>
      <c r="E95" s="40">
        <f>IF(OR(A95="",B95="",C95="",D95=""),"",IF(COUNTIFS(Contas!$A$4:$A$103,A95,Contas!$B$4:$B$103,C95,Contas!$C$4:$C$103,"&gt;0")=0,"",IFERROR(D95/SUMIFS($D$4:$D$203,$A$4:$A$203,A95,$C$4:$C$203,C95)*SUMIFS(Contas!$C$4:$C$103,Contas!$A$4:$A$103,A95,Contas!$B$4:$B$103,C95),"")))</f>
        <v/>
      </c>
      <c r="F95" s="37" t="n"/>
      <c r="G95" s="40">
        <f>IF(OR(A95="",B95="",C95="",F95=""),"",IF(COUNTIFS(Contas!$A$4:$A$103,A95,Contas!$B$4:$B$103,C95,Contas!$E$4:$E$103,"&gt;0")=0,"",IFERROR(F95/SUMIFS($F$4:$F$203,$A$4:$A$203,A95,$C$4:$C$203,C95)*SUMIFS(Contas!$E$4:$E$103,Contas!$A$4:$A$103,A95,Contas!$B$4:$B$103,C95),"")))</f>
        <v/>
      </c>
      <c r="H95" s="40">
        <f>IF(COUNT(E95,G95)=0,"",SUM(E95,G95))</f>
        <v/>
      </c>
      <c r="I95" s="16" t="n"/>
      <c r="J95" s="16" t="n"/>
      <c r="K95" s="41">
        <f>IF(OR(A95="",C95=""),"",IF(COUNTIFS(Contas!$A$4:$A$103,A95,Contas!$B$4:$B$103,C95)&lt;&gt;1,"",IFERROR(SUMIFS(Contas!$G$4:$G$103,Contas!$A$4:$A$103,A95,Contas!$B$4:$B$103,C95),"")))</f>
        <v/>
      </c>
      <c r="L95" s="21" t="n"/>
      <c r="M95" s="25">
        <f>IF(COUNTA(A95:C95)=0,"",IF(OR(A95="",B95="",C95=""),"Cadastro incompleto",IF(COUNTIFS($A$4:$A$203,A95,$B$4:$B$203,B95,$C$4:$C$203,C95)&gt;1,"Revisar duplicidade",IF(COUNTIFS(Contas!$A$4:$A$103,A95,Contas!$B$4:$B$103,C95)=0,"Sem conta cadastrada",IF(OR(D95="",F95="",I95="",J95=""),"Cadastro incompleto",IF(OR(E95="",G95="",K95=""),"Conta incompleta","OK"))))))</f>
        <v/>
      </c>
    </row>
    <row r="96">
      <c r="A96" s="16" t="n"/>
      <c r="B96" s="16" t="n"/>
      <c r="C96" s="36" t="n"/>
      <c r="D96" s="37" t="n"/>
      <c r="E96" s="38">
        <f>IF(OR(A96="",B96="",C96="",D96=""),"",IF(COUNTIFS(Contas!$A$4:$A$103,A96,Contas!$B$4:$B$103,C96,Contas!$C$4:$C$103,"&gt;0")=0,"",IFERROR(D96/SUMIFS($D$4:$D$203,$A$4:$A$203,A96,$C$4:$C$203,C96)*SUMIFS(Contas!$C$4:$C$103,Contas!$A$4:$A$103,A96,Contas!$B$4:$B$103,C96),"")))</f>
        <v/>
      </c>
      <c r="F96" s="37" t="n"/>
      <c r="G96" s="38">
        <f>IF(OR(A96="",B96="",C96="",F96=""),"",IF(COUNTIFS(Contas!$A$4:$A$103,A96,Contas!$B$4:$B$103,C96,Contas!$E$4:$E$103,"&gt;0")=0,"",IFERROR(F96/SUMIFS($F$4:$F$203,$A$4:$A$203,A96,$C$4:$C$203,C96)*SUMIFS(Contas!$E$4:$E$103,Contas!$A$4:$A$103,A96,Contas!$B$4:$B$103,C96),"")))</f>
        <v/>
      </c>
      <c r="H96" s="38">
        <f>IF(COUNT(E96,G96)=0,"",SUM(E96,G96))</f>
        <v/>
      </c>
      <c r="I96" s="16" t="n"/>
      <c r="J96" s="16" t="n"/>
      <c r="K96" s="39">
        <f>IF(OR(A96="",C96=""),"",IF(COUNTIFS(Contas!$A$4:$A$103,A96,Contas!$B$4:$B$103,C96)&lt;&gt;1,"",IFERROR(SUMIFS(Contas!$G$4:$G$103,Contas!$A$4:$A$103,A96,Contas!$B$4:$B$103,C96),"")))</f>
        <v/>
      </c>
      <c r="L96" s="21" t="n"/>
      <c r="M96" s="22">
        <f>IF(COUNTA(A96:C96)=0,"",IF(OR(A96="",B96="",C96=""),"Cadastro incompleto",IF(COUNTIFS($A$4:$A$203,A96,$B$4:$B$203,B96,$C$4:$C$203,C96)&gt;1,"Revisar duplicidade",IF(COUNTIFS(Contas!$A$4:$A$103,A96,Contas!$B$4:$B$103,C96)=0,"Sem conta cadastrada",IF(OR(D96="",F96="",I96="",J96=""),"Cadastro incompleto",IF(OR(E96="",G96="",K96=""),"Conta incompleta","OK"))))))</f>
        <v/>
      </c>
    </row>
    <row r="97">
      <c r="A97" s="16" t="n"/>
      <c r="B97" s="16" t="n"/>
      <c r="C97" s="36" t="n"/>
      <c r="D97" s="37" t="n"/>
      <c r="E97" s="40">
        <f>IF(OR(A97="",B97="",C97="",D97=""),"",IF(COUNTIFS(Contas!$A$4:$A$103,A97,Contas!$B$4:$B$103,C97,Contas!$C$4:$C$103,"&gt;0")=0,"",IFERROR(D97/SUMIFS($D$4:$D$203,$A$4:$A$203,A97,$C$4:$C$203,C97)*SUMIFS(Contas!$C$4:$C$103,Contas!$A$4:$A$103,A97,Contas!$B$4:$B$103,C97),"")))</f>
        <v/>
      </c>
      <c r="F97" s="37" t="n"/>
      <c r="G97" s="40">
        <f>IF(OR(A97="",B97="",C97="",F97=""),"",IF(COUNTIFS(Contas!$A$4:$A$103,A97,Contas!$B$4:$B$103,C97,Contas!$E$4:$E$103,"&gt;0")=0,"",IFERROR(F97/SUMIFS($F$4:$F$203,$A$4:$A$203,A97,$C$4:$C$203,C97)*SUMIFS(Contas!$E$4:$E$103,Contas!$A$4:$A$103,A97,Contas!$B$4:$B$103,C97),"")))</f>
        <v/>
      </c>
      <c r="H97" s="40">
        <f>IF(COUNT(E97,G97)=0,"",SUM(E97,G97))</f>
        <v/>
      </c>
      <c r="I97" s="16" t="n"/>
      <c r="J97" s="16" t="n"/>
      <c r="K97" s="41">
        <f>IF(OR(A97="",C97=""),"",IF(COUNTIFS(Contas!$A$4:$A$103,A97,Contas!$B$4:$B$103,C97)&lt;&gt;1,"",IFERROR(SUMIFS(Contas!$G$4:$G$103,Contas!$A$4:$A$103,A97,Contas!$B$4:$B$103,C97),"")))</f>
        <v/>
      </c>
      <c r="L97" s="21" t="n"/>
      <c r="M97" s="25">
        <f>IF(COUNTA(A97:C97)=0,"",IF(OR(A97="",B97="",C97=""),"Cadastro incompleto",IF(COUNTIFS($A$4:$A$203,A97,$B$4:$B$203,B97,$C$4:$C$203,C97)&gt;1,"Revisar duplicidade",IF(COUNTIFS(Contas!$A$4:$A$103,A97,Contas!$B$4:$B$103,C97)=0,"Sem conta cadastrada",IF(OR(D97="",F97="",I97="",J97=""),"Cadastro incompleto",IF(OR(E97="",G97="",K97=""),"Conta incompleta","OK"))))))</f>
        <v/>
      </c>
    </row>
    <row r="98">
      <c r="A98" s="16" t="n"/>
      <c r="B98" s="16" t="n"/>
      <c r="C98" s="36" t="n"/>
      <c r="D98" s="37" t="n"/>
      <c r="E98" s="38">
        <f>IF(OR(A98="",B98="",C98="",D98=""),"",IF(COUNTIFS(Contas!$A$4:$A$103,A98,Contas!$B$4:$B$103,C98,Contas!$C$4:$C$103,"&gt;0")=0,"",IFERROR(D98/SUMIFS($D$4:$D$203,$A$4:$A$203,A98,$C$4:$C$203,C98)*SUMIFS(Contas!$C$4:$C$103,Contas!$A$4:$A$103,A98,Contas!$B$4:$B$103,C98),"")))</f>
        <v/>
      </c>
      <c r="F98" s="37" t="n"/>
      <c r="G98" s="38">
        <f>IF(OR(A98="",B98="",C98="",F98=""),"",IF(COUNTIFS(Contas!$A$4:$A$103,A98,Contas!$B$4:$B$103,C98,Contas!$E$4:$E$103,"&gt;0")=0,"",IFERROR(F98/SUMIFS($F$4:$F$203,$A$4:$A$203,A98,$C$4:$C$203,C98)*SUMIFS(Contas!$E$4:$E$103,Contas!$A$4:$A$103,A98,Contas!$B$4:$B$103,C98),"")))</f>
        <v/>
      </c>
      <c r="H98" s="38">
        <f>IF(COUNT(E98,G98)=0,"",SUM(E98,G98))</f>
        <v/>
      </c>
      <c r="I98" s="16" t="n"/>
      <c r="J98" s="16" t="n"/>
      <c r="K98" s="39">
        <f>IF(OR(A98="",C98=""),"",IF(COUNTIFS(Contas!$A$4:$A$103,A98,Contas!$B$4:$B$103,C98)&lt;&gt;1,"",IFERROR(SUMIFS(Contas!$G$4:$G$103,Contas!$A$4:$A$103,A98,Contas!$B$4:$B$103,C98),"")))</f>
        <v/>
      </c>
      <c r="L98" s="21" t="n"/>
      <c r="M98" s="22">
        <f>IF(COUNTA(A98:C98)=0,"",IF(OR(A98="",B98="",C98=""),"Cadastro incompleto",IF(COUNTIFS($A$4:$A$203,A98,$B$4:$B$203,B98,$C$4:$C$203,C98)&gt;1,"Revisar duplicidade",IF(COUNTIFS(Contas!$A$4:$A$103,A98,Contas!$B$4:$B$103,C98)=0,"Sem conta cadastrada",IF(OR(D98="",F98="",I98="",J98=""),"Cadastro incompleto",IF(OR(E98="",G98="",K98=""),"Conta incompleta","OK"))))))</f>
        <v/>
      </c>
    </row>
    <row r="99">
      <c r="A99" s="16" t="n"/>
      <c r="B99" s="16" t="n"/>
      <c r="C99" s="36" t="n"/>
      <c r="D99" s="37" t="n"/>
      <c r="E99" s="40">
        <f>IF(OR(A99="",B99="",C99="",D99=""),"",IF(COUNTIFS(Contas!$A$4:$A$103,A99,Contas!$B$4:$B$103,C99,Contas!$C$4:$C$103,"&gt;0")=0,"",IFERROR(D99/SUMIFS($D$4:$D$203,$A$4:$A$203,A99,$C$4:$C$203,C99)*SUMIFS(Contas!$C$4:$C$103,Contas!$A$4:$A$103,A99,Contas!$B$4:$B$103,C99),"")))</f>
        <v/>
      </c>
      <c r="F99" s="37" t="n"/>
      <c r="G99" s="40">
        <f>IF(OR(A99="",B99="",C99="",F99=""),"",IF(COUNTIFS(Contas!$A$4:$A$103,A99,Contas!$B$4:$B$103,C99,Contas!$E$4:$E$103,"&gt;0")=0,"",IFERROR(F99/SUMIFS($F$4:$F$203,$A$4:$A$203,A99,$C$4:$C$203,C99)*SUMIFS(Contas!$E$4:$E$103,Contas!$A$4:$A$103,A99,Contas!$B$4:$B$103,C99),"")))</f>
        <v/>
      </c>
      <c r="H99" s="40">
        <f>IF(COUNT(E99,G99)=0,"",SUM(E99,G99))</f>
        <v/>
      </c>
      <c r="I99" s="16" t="n"/>
      <c r="J99" s="16" t="n"/>
      <c r="K99" s="41">
        <f>IF(OR(A99="",C99=""),"",IF(COUNTIFS(Contas!$A$4:$A$103,A99,Contas!$B$4:$B$103,C99)&lt;&gt;1,"",IFERROR(SUMIFS(Contas!$G$4:$G$103,Contas!$A$4:$A$103,A99,Contas!$B$4:$B$103,C99),"")))</f>
        <v/>
      </c>
      <c r="L99" s="21" t="n"/>
      <c r="M99" s="25">
        <f>IF(COUNTA(A99:C99)=0,"",IF(OR(A99="",B99="",C99=""),"Cadastro incompleto",IF(COUNTIFS($A$4:$A$203,A99,$B$4:$B$203,B99,$C$4:$C$203,C99)&gt;1,"Revisar duplicidade",IF(COUNTIFS(Contas!$A$4:$A$103,A99,Contas!$B$4:$B$103,C99)=0,"Sem conta cadastrada",IF(OR(D99="",F99="",I99="",J99=""),"Cadastro incompleto",IF(OR(E99="",G99="",K99=""),"Conta incompleta","OK"))))))</f>
        <v/>
      </c>
    </row>
    <row r="100">
      <c r="A100" s="16" t="n"/>
      <c r="B100" s="16" t="n"/>
      <c r="C100" s="36" t="n"/>
      <c r="D100" s="37" t="n"/>
      <c r="E100" s="38">
        <f>IF(OR(A100="",B100="",C100="",D100=""),"",IF(COUNTIFS(Contas!$A$4:$A$103,A100,Contas!$B$4:$B$103,C100,Contas!$C$4:$C$103,"&gt;0")=0,"",IFERROR(D100/SUMIFS($D$4:$D$203,$A$4:$A$203,A100,$C$4:$C$203,C100)*SUMIFS(Contas!$C$4:$C$103,Contas!$A$4:$A$103,A100,Contas!$B$4:$B$103,C100),"")))</f>
        <v/>
      </c>
      <c r="F100" s="37" t="n"/>
      <c r="G100" s="38">
        <f>IF(OR(A100="",B100="",C100="",F100=""),"",IF(COUNTIFS(Contas!$A$4:$A$103,A100,Contas!$B$4:$B$103,C100,Contas!$E$4:$E$103,"&gt;0")=0,"",IFERROR(F100/SUMIFS($F$4:$F$203,$A$4:$A$203,A100,$C$4:$C$203,C100)*SUMIFS(Contas!$E$4:$E$103,Contas!$A$4:$A$103,A100,Contas!$B$4:$B$103,C100),"")))</f>
        <v/>
      </c>
      <c r="H100" s="38">
        <f>IF(COUNT(E100,G100)=0,"",SUM(E100,G100))</f>
        <v/>
      </c>
      <c r="I100" s="16" t="n"/>
      <c r="J100" s="16" t="n"/>
      <c r="K100" s="39">
        <f>IF(OR(A100="",C100=""),"",IF(COUNTIFS(Contas!$A$4:$A$103,A100,Contas!$B$4:$B$103,C100)&lt;&gt;1,"",IFERROR(SUMIFS(Contas!$G$4:$G$103,Contas!$A$4:$A$103,A100,Contas!$B$4:$B$103,C100),"")))</f>
        <v/>
      </c>
      <c r="L100" s="21" t="n"/>
      <c r="M100" s="22">
        <f>IF(COUNTA(A100:C100)=0,"",IF(OR(A100="",B100="",C100=""),"Cadastro incompleto",IF(COUNTIFS($A$4:$A$203,A100,$B$4:$B$203,B100,$C$4:$C$203,C100)&gt;1,"Revisar duplicidade",IF(COUNTIFS(Contas!$A$4:$A$103,A100,Contas!$B$4:$B$103,C100)=0,"Sem conta cadastrada",IF(OR(D100="",F100="",I100="",J100=""),"Cadastro incompleto",IF(OR(E100="",G100="",K100=""),"Conta incompleta","OK"))))))</f>
        <v/>
      </c>
    </row>
    <row r="101">
      <c r="A101" s="16" t="n"/>
      <c r="B101" s="16" t="n"/>
      <c r="C101" s="36" t="n"/>
      <c r="D101" s="37" t="n"/>
      <c r="E101" s="40">
        <f>IF(OR(A101="",B101="",C101="",D101=""),"",IF(COUNTIFS(Contas!$A$4:$A$103,A101,Contas!$B$4:$B$103,C101,Contas!$C$4:$C$103,"&gt;0")=0,"",IFERROR(D101/SUMIFS($D$4:$D$203,$A$4:$A$203,A101,$C$4:$C$203,C101)*SUMIFS(Contas!$C$4:$C$103,Contas!$A$4:$A$103,A101,Contas!$B$4:$B$103,C101),"")))</f>
        <v/>
      </c>
      <c r="F101" s="37" t="n"/>
      <c r="G101" s="40">
        <f>IF(OR(A101="",B101="",C101="",F101=""),"",IF(COUNTIFS(Contas!$A$4:$A$103,A101,Contas!$B$4:$B$103,C101,Contas!$E$4:$E$103,"&gt;0")=0,"",IFERROR(F101/SUMIFS($F$4:$F$203,$A$4:$A$203,A101,$C$4:$C$203,C101)*SUMIFS(Contas!$E$4:$E$103,Contas!$A$4:$A$103,A101,Contas!$B$4:$B$103,C101),"")))</f>
        <v/>
      </c>
      <c r="H101" s="40">
        <f>IF(COUNT(E101,G101)=0,"",SUM(E101,G101))</f>
        <v/>
      </c>
      <c r="I101" s="16" t="n"/>
      <c r="J101" s="16" t="n"/>
      <c r="K101" s="41">
        <f>IF(OR(A101="",C101=""),"",IF(COUNTIFS(Contas!$A$4:$A$103,A101,Contas!$B$4:$B$103,C101)&lt;&gt;1,"",IFERROR(SUMIFS(Contas!$G$4:$G$103,Contas!$A$4:$A$103,A101,Contas!$B$4:$B$103,C101),"")))</f>
        <v/>
      </c>
      <c r="L101" s="21" t="n"/>
      <c r="M101" s="25">
        <f>IF(COUNTA(A101:C101)=0,"",IF(OR(A101="",B101="",C101=""),"Cadastro incompleto",IF(COUNTIFS($A$4:$A$203,A101,$B$4:$B$203,B101,$C$4:$C$203,C101)&gt;1,"Revisar duplicidade",IF(COUNTIFS(Contas!$A$4:$A$103,A101,Contas!$B$4:$B$103,C101)=0,"Sem conta cadastrada",IF(OR(D101="",F101="",I101="",J101=""),"Cadastro incompleto",IF(OR(E101="",G101="",K101=""),"Conta incompleta","OK"))))))</f>
        <v/>
      </c>
    </row>
    <row r="102">
      <c r="A102" s="16" t="n"/>
      <c r="B102" s="16" t="n"/>
      <c r="C102" s="36" t="n"/>
      <c r="D102" s="37" t="n"/>
      <c r="E102" s="38">
        <f>IF(OR(A102="",B102="",C102="",D102=""),"",IF(COUNTIFS(Contas!$A$4:$A$103,A102,Contas!$B$4:$B$103,C102,Contas!$C$4:$C$103,"&gt;0")=0,"",IFERROR(D102/SUMIFS($D$4:$D$203,$A$4:$A$203,A102,$C$4:$C$203,C102)*SUMIFS(Contas!$C$4:$C$103,Contas!$A$4:$A$103,A102,Contas!$B$4:$B$103,C102),"")))</f>
        <v/>
      </c>
      <c r="F102" s="37" t="n"/>
      <c r="G102" s="38">
        <f>IF(OR(A102="",B102="",C102="",F102=""),"",IF(COUNTIFS(Contas!$A$4:$A$103,A102,Contas!$B$4:$B$103,C102,Contas!$E$4:$E$103,"&gt;0")=0,"",IFERROR(F102/SUMIFS($F$4:$F$203,$A$4:$A$203,A102,$C$4:$C$203,C102)*SUMIFS(Contas!$E$4:$E$103,Contas!$A$4:$A$103,A102,Contas!$B$4:$B$103,C102),"")))</f>
        <v/>
      </c>
      <c r="H102" s="38">
        <f>IF(COUNT(E102,G102)=0,"",SUM(E102,G102))</f>
        <v/>
      </c>
      <c r="I102" s="16" t="n"/>
      <c r="J102" s="16" t="n"/>
      <c r="K102" s="39">
        <f>IF(OR(A102="",C102=""),"",IF(COUNTIFS(Contas!$A$4:$A$103,A102,Contas!$B$4:$B$103,C102)&lt;&gt;1,"",IFERROR(SUMIFS(Contas!$G$4:$G$103,Contas!$A$4:$A$103,A102,Contas!$B$4:$B$103,C102),"")))</f>
        <v/>
      </c>
      <c r="L102" s="21" t="n"/>
      <c r="M102" s="22">
        <f>IF(COUNTA(A102:C102)=0,"",IF(OR(A102="",B102="",C102=""),"Cadastro incompleto",IF(COUNTIFS($A$4:$A$203,A102,$B$4:$B$203,B102,$C$4:$C$203,C102)&gt;1,"Revisar duplicidade",IF(COUNTIFS(Contas!$A$4:$A$103,A102,Contas!$B$4:$B$103,C102)=0,"Sem conta cadastrada",IF(OR(D102="",F102="",I102="",J102=""),"Cadastro incompleto",IF(OR(E102="",G102="",K102=""),"Conta incompleta","OK"))))))</f>
        <v/>
      </c>
    </row>
    <row r="103">
      <c r="A103" s="16" t="n"/>
      <c r="B103" s="16" t="n"/>
      <c r="C103" s="36" t="n"/>
      <c r="D103" s="37" t="n"/>
      <c r="E103" s="40">
        <f>IF(OR(A103="",B103="",C103="",D103=""),"",IF(COUNTIFS(Contas!$A$4:$A$103,A103,Contas!$B$4:$B$103,C103,Contas!$C$4:$C$103,"&gt;0")=0,"",IFERROR(D103/SUMIFS($D$4:$D$203,$A$4:$A$203,A103,$C$4:$C$203,C103)*SUMIFS(Contas!$C$4:$C$103,Contas!$A$4:$A$103,A103,Contas!$B$4:$B$103,C103),"")))</f>
        <v/>
      </c>
      <c r="F103" s="37" t="n"/>
      <c r="G103" s="40">
        <f>IF(OR(A103="",B103="",C103="",F103=""),"",IF(COUNTIFS(Contas!$A$4:$A$103,A103,Contas!$B$4:$B$103,C103,Contas!$E$4:$E$103,"&gt;0")=0,"",IFERROR(F103/SUMIFS($F$4:$F$203,$A$4:$A$203,A103,$C$4:$C$203,C103)*SUMIFS(Contas!$E$4:$E$103,Contas!$A$4:$A$103,A103,Contas!$B$4:$B$103,C103),"")))</f>
        <v/>
      </c>
      <c r="H103" s="40">
        <f>IF(COUNT(E103,G103)=0,"",SUM(E103,G103))</f>
        <v/>
      </c>
      <c r="I103" s="16" t="n"/>
      <c r="J103" s="16" t="n"/>
      <c r="K103" s="41">
        <f>IF(OR(A103="",C103=""),"",IF(COUNTIFS(Contas!$A$4:$A$103,A103,Contas!$B$4:$B$103,C103)&lt;&gt;1,"",IFERROR(SUMIFS(Contas!$G$4:$G$103,Contas!$A$4:$A$103,A103,Contas!$B$4:$B$103,C103),"")))</f>
        <v/>
      </c>
      <c r="L103" s="21" t="n"/>
      <c r="M103" s="25">
        <f>IF(COUNTA(A103:C103)=0,"",IF(OR(A103="",B103="",C103=""),"Cadastro incompleto",IF(COUNTIFS($A$4:$A$203,A103,$B$4:$B$203,B103,$C$4:$C$203,C103)&gt;1,"Revisar duplicidade",IF(COUNTIFS(Contas!$A$4:$A$103,A103,Contas!$B$4:$B$103,C103)=0,"Sem conta cadastrada",IF(OR(D103="",F103="",I103="",J103=""),"Cadastro incompleto",IF(OR(E103="",G103="",K103=""),"Conta incompleta","OK"))))))</f>
        <v/>
      </c>
    </row>
    <row r="104">
      <c r="A104" s="16" t="n"/>
      <c r="B104" s="16" t="n"/>
      <c r="C104" s="36" t="n"/>
      <c r="D104" s="37" t="n"/>
      <c r="E104" s="38">
        <f>IF(OR(A104="",B104="",C104="",D104=""),"",IF(COUNTIFS(Contas!$A$4:$A$103,A104,Contas!$B$4:$B$103,C104,Contas!$C$4:$C$103,"&gt;0")=0,"",IFERROR(D104/SUMIFS($D$4:$D$203,$A$4:$A$203,A104,$C$4:$C$203,C104)*SUMIFS(Contas!$C$4:$C$103,Contas!$A$4:$A$103,A104,Contas!$B$4:$B$103,C104),"")))</f>
        <v/>
      </c>
      <c r="F104" s="37" t="n"/>
      <c r="G104" s="38">
        <f>IF(OR(A104="",B104="",C104="",F104=""),"",IF(COUNTIFS(Contas!$A$4:$A$103,A104,Contas!$B$4:$B$103,C104,Contas!$E$4:$E$103,"&gt;0")=0,"",IFERROR(F104/SUMIFS($F$4:$F$203,$A$4:$A$203,A104,$C$4:$C$203,C104)*SUMIFS(Contas!$E$4:$E$103,Contas!$A$4:$A$103,A104,Contas!$B$4:$B$103,C104),"")))</f>
        <v/>
      </c>
      <c r="H104" s="38">
        <f>IF(COUNT(E104,G104)=0,"",SUM(E104,G104))</f>
        <v/>
      </c>
      <c r="I104" s="16" t="n"/>
      <c r="J104" s="16" t="n"/>
      <c r="K104" s="39">
        <f>IF(OR(A104="",C104=""),"",IF(COUNTIFS(Contas!$A$4:$A$103,A104,Contas!$B$4:$B$103,C104)&lt;&gt;1,"",IFERROR(SUMIFS(Contas!$G$4:$G$103,Contas!$A$4:$A$103,A104,Contas!$B$4:$B$103,C104),"")))</f>
        <v/>
      </c>
      <c r="L104" s="21" t="n"/>
      <c r="M104" s="22">
        <f>IF(COUNTA(A104:C104)=0,"",IF(OR(A104="",B104="",C104=""),"Cadastro incompleto",IF(COUNTIFS($A$4:$A$203,A104,$B$4:$B$203,B104,$C$4:$C$203,C104)&gt;1,"Revisar duplicidade",IF(COUNTIFS(Contas!$A$4:$A$103,A104,Contas!$B$4:$B$103,C104)=0,"Sem conta cadastrada",IF(OR(D104="",F104="",I104="",J104=""),"Cadastro incompleto",IF(OR(E104="",G104="",K104=""),"Conta incompleta","OK"))))))</f>
        <v/>
      </c>
    </row>
    <row r="105">
      <c r="A105" s="16" t="n"/>
      <c r="B105" s="16" t="n"/>
      <c r="C105" s="36" t="n"/>
      <c r="D105" s="37" t="n"/>
      <c r="E105" s="40">
        <f>IF(OR(A105="",B105="",C105="",D105=""),"",IF(COUNTIFS(Contas!$A$4:$A$103,A105,Contas!$B$4:$B$103,C105,Contas!$C$4:$C$103,"&gt;0")=0,"",IFERROR(D105/SUMIFS($D$4:$D$203,$A$4:$A$203,A105,$C$4:$C$203,C105)*SUMIFS(Contas!$C$4:$C$103,Contas!$A$4:$A$103,A105,Contas!$B$4:$B$103,C105),"")))</f>
        <v/>
      </c>
      <c r="F105" s="37" t="n"/>
      <c r="G105" s="40">
        <f>IF(OR(A105="",B105="",C105="",F105=""),"",IF(COUNTIFS(Contas!$A$4:$A$103,A105,Contas!$B$4:$B$103,C105,Contas!$E$4:$E$103,"&gt;0")=0,"",IFERROR(F105/SUMIFS($F$4:$F$203,$A$4:$A$203,A105,$C$4:$C$203,C105)*SUMIFS(Contas!$E$4:$E$103,Contas!$A$4:$A$103,A105,Contas!$B$4:$B$103,C105),"")))</f>
        <v/>
      </c>
      <c r="H105" s="40">
        <f>IF(COUNT(E105,G105)=0,"",SUM(E105,G105))</f>
        <v/>
      </c>
      <c r="I105" s="16" t="n"/>
      <c r="J105" s="16" t="n"/>
      <c r="K105" s="41">
        <f>IF(OR(A105="",C105=""),"",IF(COUNTIFS(Contas!$A$4:$A$103,A105,Contas!$B$4:$B$103,C105)&lt;&gt;1,"",IFERROR(SUMIFS(Contas!$G$4:$G$103,Contas!$A$4:$A$103,A105,Contas!$B$4:$B$103,C105),"")))</f>
        <v/>
      </c>
      <c r="L105" s="21" t="n"/>
      <c r="M105" s="25">
        <f>IF(COUNTA(A105:C105)=0,"",IF(OR(A105="",B105="",C105=""),"Cadastro incompleto",IF(COUNTIFS($A$4:$A$203,A105,$B$4:$B$203,B105,$C$4:$C$203,C105)&gt;1,"Revisar duplicidade",IF(COUNTIFS(Contas!$A$4:$A$103,A105,Contas!$B$4:$B$103,C105)=0,"Sem conta cadastrada",IF(OR(D105="",F105="",I105="",J105=""),"Cadastro incompleto",IF(OR(E105="",G105="",K105=""),"Conta incompleta","OK"))))))</f>
        <v/>
      </c>
    </row>
    <row r="106">
      <c r="A106" s="16" t="n"/>
      <c r="B106" s="16" t="n"/>
      <c r="C106" s="36" t="n"/>
      <c r="D106" s="37" t="n"/>
      <c r="E106" s="38">
        <f>IF(OR(A106="",B106="",C106="",D106=""),"",IF(COUNTIFS(Contas!$A$4:$A$103,A106,Contas!$B$4:$B$103,C106,Contas!$C$4:$C$103,"&gt;0")=0,"",IFERROR(D106/SUMIFS($D$4:$D$203,$A$4:$A$203,A106,$C$4:$C$203,C106)*SUMIFS(Contas!$C$4:$C$103,Contas!$A$4:$A$103,A106,Contas!$B$4:$B$103,C106),"")))</f>
        <v/>
      </c>
      <c r="F106" s="37" t="n"/>
      <c r="G106" s="38">
        <f>IF(OR(A106="",B106="",C106="",F106=""),"",IF(COUNTIFS(Contas!$A$4:$A$103,A106,Contas!$B$4:$B$103,C106,Contas!$E$4:$E$103,"&gt;0")=0,"",IFERROR(F106/SUMIFS($F$4:$F$203,$A$4:$A$203,A106,$C$4:$C$203,C106)*SUMIFS(Contas!$E$4:$E$103,Contas!$A$4:$A$103,A106,Contas!$B$4:$B$103,C106),"")))</f>
        <v/>
      </c>
      <c r="H106" s="38">
        <f>IF(COUNT(E106,G106)=0,"",SUM(E106,G106))</f>
        <v/>
      </c>
      <c r="I106" s="16" t="n"/>
      <c r="J106" s="16" t="n"/>
      <c r="K106" s="39">
        <f>IF(OR(A106="",C106=""),"",IF(COUNTIFS(Contas!$A$4:$A$103,A106,Contas!$B$4:$B$103,C106)&lt;&gt;1,"",IFERROR(SUMIFS(Contas!$G$4:$G$103,Contas!$A$4:$A$103,A106,Contas!$B$4:$B$103,C106),"")))</f>
        <v/>
      </c>
      <c r="L106" s="21" t="n"/>
      <c r="M106" s="22">
        <f>IF(COUNTA(A106:C106)=0,"",IF(OR(A106="",B106="",C106=""),"Cadastro incompleto",IF(COUNTIFS($A$4:$A$203,A106,$B$4:$B$203,B106,$C$4:$C$203,C106)&gt;1,"Revisar duplicidade",IF(COUNTIFS(Contas!$A$4:$A$103,A106,Contas!$B$4:$B$103,C106)=0,"Sem conta cadastrada",IF(OR(D106="",F106="",I106="",J106=""),"Cadastro incompleto",IF(OR(E106="",G106="",K106=""),"Conta incompleta","OK"))))))</f>
        <v/>
      </c>
    </row>
    <row r="107">
      <c r="A107" s="16" t="n"/>
      <c r="B107" s="16" t="n"/>
      <c r="C107" s="36" t="n"/>
      <c r="D107" s="37" t="n"/>
      <c r="E107" s="40">
        <f>IF(OR(A107="",B107="",C107="",D107=""),"",IF(COUNTIFS(Contas!$A$4:$A$103,A107,Contas!$B$4:$B$103,C107,Contas!$C$4:$C$103,"&gt;0")=0,"",IFERROR(D107/SUMIFS($D$4:$D$203,$A$4:$A$203,A107,$C$4:$C$203,C107)*SUMIFS(Contas!$C$4:$C$103,Contas!$A$4:$A$103,A107,Contas!$B$4:$B$103,C107),"")))</f>
        <v/>
      </c>
      <c r="F107" s="37" t="n"/>
      <c r="G107" s="40">
        <f>IF(OR(A107="",B107="",C107="",F107=""),"",IF(COUNTIFS(Contas!$A$4:$A$103,A107,Contas!$B$4:$B$103,C107,Contas!$E$4:$E$103,"&gt;0")=0,"",IFERROR(F107/SUMIFS($F$4:$F$203,$A$4:$A$203,A107,$C$4:$C$203,C107)*SUMIFS(Contas!$E$4:$E$103,Contas!$A$4:$A$103,A107,Contas!$B$4:$B$103,C107),"")))</f>
        <v/>
      </c>
      <c r="H107" s="40">
        <f>IF(COUNT(E107,G107)=0,"",SUM(E107,G107))</f>
        <v/>
      </c>
      <c r="I107" s="16" t="n"/>
      <c r="J107" s="16" t="n"/>
      <c r="K107" s="41">
        <f>IF(OR(A107="",C107=""),"",IF(COUNTIFS(Contas!$A$4:$A$103,A107,Contas!$B$4:$B$103,C107)&lt;&gt;1,"",IFERROR(SUMIFS(Contas!$G$4:$G$103,Contas!$A$4:$A$103,A107,Contas!$B$4:$B$103,C107),"")))</f>
        <v/>
      </c>
      <c r="L107" s="21" t="n"/>
      <c r="M107" s="25">
        <f>IF(COUNTA(A107:C107)=0,"",IF(OR(A107="",B107="",C107=""),"Cadastro incompleto",IF(COUNTIFS($A$4:$A$203,A107,$B$4:$B$203,B107,$C$4:$C$203,C107)&gt;1,"Revisar duplicidade",IF(COUNTIFS(Contas!$A$4:$A$103,A107,Contas!$B$4:$B$103,C107)=0,"Sem conta cadastrada",IF(OR(D107="",F107="",I107="",J107=""),"Cadastro incompleto",IF(OR(E107="",G107="",K107=""),"Conta incompleta","OK"))))))</f>
        <v/>
      </c>
    </row>
    <row r="108">
      <c r="A108" s="16" t="n"/>
      <c r="B108" s="16" t="n"/>
      <c r="C108" s="36" t="n"/>
      <c r="D108" s="37" t="n"/>
      <c r="E108" s="38">
        <f>IF(OR(A108="",B108="",C108="",D108=""),"",IF(COUNTIFS(Contas!$A$4:$A$103,A108,Contas!$B$4:$B$103,C108,Contas!$C$4:$C$103,"&gt;0")=0,"",IFERROR(D108/SUMIFS($D$4:$D$203,$A$4:$A$203,A108,$C$4:$C$203,C108)*SUMIFS(Contas!$C$4:$C$103,Contas!$A$4:$A$103,A108,Contas!$B$4:$B$103,C108),"")))</f>
        <v/>
      </c>
      <c r="F108" s="37" t="n"/>
      <c r="G108" s="38">
        <f>IF(OR(A108="",B108="",C108="",F108=""),"",IF(COUNTIFS(Contas!$A$4:$A$103,A108,Contas!$B$4:$B$103,C108,Contas!$E$4:$E$103,"&gt;0")=0,"",IFERROR(F108/SUMIFS($F$4:$F$203,$A$4:$A$203,A108,$C$4:$C$203,C108)*SUMIFS(Contas!$E$4:$E$103,Contas!$A$4:$A$103,A108,Contas!$B$4:$B$103,C108),"")))</f>
        <v/>
      </c>
      <c r="H108" s="38">
        <f>IF(COUNT(E108,G108)=0,"",SUM(E108,G108))</f>
        <v/>
      </c>
      <c r="I108" s="16" t="n"/>
      <c r="J108" s="16" t="n"/>
      <c r="K108" s="39">
        <f>IF(OR(A108="",C108=""),"",IF(COUNTIFS(Contas!$A$4:$A$103,A108,Contas!$B$4:$B$103,C108)&lt;&gt;1,"",IFERROR(SUMIFS(Contas!$G$4:$G$103,Contas!$A$4:$A$103,A108,Contas!$B$4:$B$103,C108),"")))</f>
        <v/>
      </c>
      <c r="L108" s="21" t="n"/>
      <c r="M108" s="22">
        <f>IF(COUNTA(A108:C108)=0,"",IF(OR(A108="",B108="",C108=""),"Cadastro incompleto",IF(COUNTIFS($A$4:$A$203,A108,$B$4:$B$203,B108,$C$4:$C$203,C108)&gt;1,"Revisar duplicidade",IF(COUNTIFS(Contas!$A$4:$A$103,A108,Contas!$B$4:$B$103,C108)=0,"Sem conta cadastrada",IF(OR(D108="",F108="",I108="",J108=""),"Cadastro incompleto",IF(OR(E108="",G108="",K108=""),"Conta incompleta","OK"))))))</f>
        <v/>
      </c>
    </row>
    <row r="109">
      <c r="A109" s="16" t="n"/>
      <c r="B109" s="16" t="n"/>
      <c r="C109" s="36" t="n"/>
      <c r="D109" s="37" t="n"/>
      <c r="E109" s="40">
        <f>IF(OR(A109="",B109="",C109="",D109=""),"",IF(COUNTIFS(Contas!$A$4:$A$103,A109,Contas!$B$4:$B$103,C109,Contas!$C$4:$C$103,"&gt;0")=0,"",IFERROR(D109/SUMIFS($D$4:$D$203,$A$4:$A$203,A109,$C$4:$C$203,C109)*SUMIFS(Contas!$C$4:$C$103,Contas!$A$4:$A$103,A109,Contas!$B$4:$B$103,C109),"")))</f>
        <v/>
      </c>
      <c r="F109" s="37" t="n"/>
      <c r="G109" s="40">
        <f>IF(OR(A109="",B109="",C109="",F109=""),"",IF(COUNTIFS(Contas!$A$4:$A$103,A109,Contas!$B$4:$B$103,C109,Contas!$E$4:$E$103,"&gt;0")=0,"",IFERROR(F109/SUMIFS($F$4:$F$203,$A$4:$A$203,A109,$C$4:$C$203,C109)*SUMIFS(Contas!$E$4:$E$103,Contas!$A$4:$A$103,A109,Contas!$B$4:$B$103,C109),"")))</f>
        <v/>
      </c>
      <c r="H109" s="40">
        <f>IF(COUNT(E109,G109)=0,"",SUM(E109,G109))</f>
        <v/>
      </c>
      <c r="I109" s="16" t="n"/>
      <c r="J109" s="16" t="n"/>
      <c r="K109" s="41">
        <f>IF(OR(A109="",C109=""),"",IF(COUNTIFS(Contas!$A$4:$A$103,A109,Contas!$B$4:$B$103,C109)&lt;&gt;1,"",IFERROR(SUMIFS(Contas!$G$4:$G$103,Contas!$A$4:$A$103,A109,Contas!$B$4:$B$103,C109),"")))</f>
        <v/>
      </c>
      <c r="L109" s="21" t="n"/>
      <c r="M109" s="25">
        <f>IF(COUNTA(A109:C109)=0,"",IF(OR(A109="",B109="",C109=""),"Cadastro incompleto",IF(COUNTIFS($A$4:$A$203,A109,$B$4:$B$203,B109,$C$4:$C$203,C109)&gt;1,"Revisar duplicidade",IF(COUNTIFS(Contas!$A$4:$A$103,A109,Contas!$B$4:$B$103,C109)=0,"Sem conta cadastrada",IF(OR(D109="",F109="",I109="",J109=""),"Cadastro incompleto",IF(OR(E109="",G109="",K109=""),"Conta incompleta","OK"))))))</f>
        <v/>
      </c>
    </row>
    <row r="110">
      <c r="A110" s="16" t="n"/>
      <c r="B110" s="16" t="n"/>
      <c r="C110" s="36" t="n"/>
      <c r="D110" s="37" t="n"/>
      <c r="E110" s="38">
        <f>IF(OR(A110="",B110="",C110="",D110=""),"",IF(COUNTIFS(Contas!$A$4:$A$103,A110,Contas!$B$4:$B$103,C110,Contas!$C$4:$C$103,"&gt;0")=0,"",IFERROR(D110/SUMIFS($D$4:$D$203,$A$4:$A$203,A110,$C$4:$C$203,C110)*SUMIFS(Contas!$C$4:$C$103,Contas!$A$4:$A$103,A110,Contas!$B$4:$B$103,C110),"")))</f>
        <v/>
      </c>
      <c r="F110" s="37" t="n"/>
      <c r="G110" s="38">
        <f>IF(OR(A110="",B110="",C110="",F110=""),"",IF(COUNTIFS(Contas!$A$4:$A$103,A110,Contas!$B$4:$B$103,C110,Contas!$E$4:$E$103,"&gt;0")=0,"",IFERROR(F110/SUMIFS($F$4:$F$203,$A$4:$A$203,A110,$C$4:$C$203,C110)*SUMIFS(Contas!$E$4:$E$103,Contas!$A$4:$A$103,A110,Contas!$B$4:$B$103,C110),"")))</f>
        <v/>
      </c>
      <c r="H110" s="38">
        <f>IF(COUNT(E110,G110)=0,"",SUM(E110,G110))</f>
        <v/>
      </c>
      <c r="I110" s="16" t="n"/>
      <c r="J110" s="16" t="n"/>
      <c r="K110" s="39">
        <f>IF(OR(A110="",C110=""),"",IF(COUNTIFS(Contas!$A$4:$A$103,A110,Contas!$B$4:$B$103,C110)&lt;&gt;1,"",IFERROR(SUMIFS(Contas!$G$4:$G$103,Contas!$A$4:$A$103,A110,Contas!$B$4:$B$103,C110),"")))</f>
        <v/>
      </c>
      <c r="L110" s="21" t="n"/>
      <c r="M110" s="22">
        <f>IF(COUNTA(A110:C110)=0,"",IF(OR(A110="",B110="",C110=""),"Cadastro incompleto",IF(COUNTIFS($A$4:$A$203,A110,$B$4:$B$203,B110,$C$4:$C$203,C110)&gt;1,"Revisar duplicidade",IF(COUNTIFS(Contas!$A$4:$A$103,A110,Contas!$B$4:$B$103,C110)=0,"Sem conta cadastrada",IF(OR(D110="",F110="",I110="",J110=""),"Cadastro incompleto",IF(OR(E110="",G110="",K110=""),"Conta incompleta","OK"))))))</f>
        <v/>
      </c>
    </row>
    <row r="111">
      <c r="A111" s="16" t="n"/>
      <c r="B111" s="16" t="n"/>
      <c r="C111" s="36" t="n"/>
      <c r="D111" s="37" t="n"/>
      <c r="E111" s="40">
        <f>IF(OR(A111="",B111="",C111="",D111=""),"",IF(COUNTIFS(Contas!$A$4:$A$103,A111,Contas!$B$4:$B$103,C111,Contas!$C$4:$C$103,"&gt;0")=0,"",IFERROR(D111/SUMIFS($D$4:$D$203,$A$4:$A$203,A111,$C$4:$C$203,C111)*SUMIFS(Contas!$C$4:$C$103,Contas!$A$4:$A$103,A111,Contas!$B$4:$B$103,C111),"")))</f>
        <v/>
      </c>
      <c r="F111" s="37" t="n"/>
      <c r="G111" s="40">
        <f>IF(OR(A111="",B111="",C111="",F111=""),"",IF(COUNTIFS(Contas!$A$4:$A$103,A111,Contas!$B$4:$B$103,C111,Contas!$E$4:$E$103,"&gt;0")=0,"",IFERROR(F111/SUMIFS($F$4:$F$203,$A$4:$A$203,A111,$C$4:$C$203,C111)*SUMIFS(Contas!$E$4:$E$103,Contas!$A$4:$A$103,A111,Contas!$B$4:$B$103,C111),"")))</f>
        <v/>
      </c>
      <c r="H111" s="40">
        <f>IF(COUNT(E111,G111)=0,"",SUM(E111,G111))</f>
        <v/>
      </c>
      <c r="I111" s="16" t="n"/>
      <c r="J111" s="16" t="n"/>
      <c r="K111" s="41">
        <f>IF(OR(A111="",C111=""),"",IF(COUNTIFS(Contas!$A$4:$A$103,A111,Contas!$B$4:$B$103,C111)&lt;&gt;1,"",IFERROR(SUMIFS(Contas!$G$4:$G$103,Contas!$A$4:$A$103,A111,Contas!$B$4:$B$103,C111),"")))</f>
        <v/>
      </c>
      <c r="L111" s="21" t="n"/>
      <c r="M111" s="25">
        <f>IF(COUNTA(A111:C111)=0,"",IF(OR(A111="",B111="",C111=""),"Cadastro incompleto",IF(COUNTIFS($A$4:$A$203,A111,$B$4:$B$203,B111,$C$4:$C$203,C111)&gt;1,"Revisar duplicidade",IF(COUNTIFS(Contas!$A$4:$A$103,A111,Contas!$B$4:$B$103,C111)=0,"Sem conta cadastrada",IF(OR(D111="",F111="",I111="",J111=""),"Cadastro incompleto",IF(OR(E111="",G111="",K111=""),"Conta incompleta","OK"))))))</f>
        <v/>
      </c>
    </row>
    <row r="112">
      <c r="A112" s="16" t="n"/>
      <c r="B112" s="16" t="n"/>
      <c r="C112" s="36" t="n"/>
      <c r="D112" s="37" t="n"/>
      <c r="E112" s="38">
        <f>IF(OR(A112="",B112="",C112="",D112=""),"",IF(COUNTIFS(Contas!$A$4:$A$103,A112,Contas!$B$4:$B$103,C112,Contas!$C$4:$C$103,"&gt;0")=0,"",IFERROR(D112/SUMIFS($D$4:$D$203,$A$4:$A$203,A112,$C$4:$C$203,C112)*SUMIFS(Contas!$C$4:$C$103,Contas!$A$4:$A$103,A112,Contas!$B$4:$B$103,C112),"")))</f>
        <v/>
      </c>
      <c r="F112" s="37" t="n"/>
      <c r="G112" s="38">
        <f>IF(OR(A112="",B112="",C112="",F112=""),"",IF(COUNTIFS(Contas!$A$4:$A$103,A112,Contas!$B$4:$B$103,C112,Contas!$E$4:$E$103,"&gt;0")=0,"",IFERROR(F112/SUMIFS($F$4:$F$203,$A$4:$A$203,A112,$C$4:$C$203,C112)*SUMIFS(Contas!$E$4:$E$103,Contas!$A$4:$A$103,A112,Contas!$B$4:$B$103,C112),"")))</f>
        <v/>
      </c>
      <c r="H112" s="38">
        <f>IF(COUNT(E112,G112)=0,"",SUM(E112,G112))</f>
        <v/>
      </c>
      <c r="I112" s="16" t="n"/>
      <c r="J112" s="16" t="n"/>
      <c r="K112" s="39">
        <f>IF(OR(A112="",C112=""),"",IF(COUNTIFS(Contas!$A$4:$A$103,A112,Contas!$B$4:$B$103,C112)&lt;&gt;1,"",IFERROR(SUMIFS(Contas!$G$4:$G$103,Contas!$A$4:$A$103,A112,Contas!$B$4:$B$103,C112),"")))</f>
        <v/>
      </c>
      <c r="L112" s="21" t="n"/>
      <c r="M112" s="22">
        <f>IF(COUNTA(A112:C112)=0,"",IF(OR(A112="",B112="",C112=""),"Cadastro incompleto",IF(COUNTIFS($A$4:$A$203,A112,$B$4:$B$203,B112,$C$4:$C$203,C112)&gt;1,"Revisar duplicidade",IF(COUNTIFS(Contas!$A$4:$A$103,A112,Contas!$B$4:$B$103,C112)=0,"Sem conta cadastrada",IF(OR(D112="",F112="",I112="",J112=""),"Cadastro incompleto",IF(OR(E112="",G112="",K112=""),"Conta incompleta","OK"))))))</f>
        <v/>
      </c>
    </row>
    <row r="113">
      <c r="A113" s="16" t="n"/>
      <c r="B113" s="16" t="n"/>
      <c r="C113" s="36" t="n"/>
      <c r="D113" s="37" t="n"/>
      <c r="E113" s="40">
        <f>IF(OR(A113="",B113="",C113="",D113=""),"",IF(COUNTIFS(Contas!$A$4:$A$103,A113,Contas!$B$4:$B$103,C113,Contas!$C$4:$C$103,"&gt;0")=0,"",IFERROR(D113/SUMIFS($D$4:$D$203,$A$4:$A$203,A113,$C$4:$C$203,C113)*SUMIFS(Contas!$C$4:$C$103,Contas!$A$4:$A$103,A113,Contas!$B$4:$B$103,C113),"")))</f>
        <v/>
      </c>
      <c r="F113" s="37" t="n"/>
      <c r="G113" s="40">
        <f>IF(OR(A113="",B113="",C113="",F113=""),"",IF(COUNTIFS(Contas!$A$4:$A$103,A113,Contas!$B$4:$B$103,C113,Contas!$E$4:$E$103,"&gt;0")=0,"",IFERROR(F113/SUMIFS($F$4:$F$203,$A$4:$A$203,A113,$C$4:$C$203,C113)*SUMIFS(Contas!$E$4:$E$103,Contas!$A$4:$A$103,A113,Contas!$B$4:$B$103,C113),"")))</f>
        <v/>
      </c>
      <c r="H113" s="40">
        <f>IF(COUNT(E113,G113)=0,"",SUM(E113,G113))</f>
        <v/>
      </c>
      <c r="I113" s="16" t="n"/>
      <c r="J113" s="16" t="n"/>
      <c r="K113" s="41">
        <f>IF(OR(A113="",C113=""),"",IF(COUNTIFS(Contas!$A$4:$A$103,A113,Contas!$B$4:$B$103,C113)&lt;&gt;1,"",IFERROR(SUMIFS(Contas!$G$4:$G$103,Contas!$A$4:$A$103,A113,Contas!$B$4:$B$103,C113),"")))</f>
        <v/>
      </c>
      <c r="L113" s="21" t="n"/>
      <c r="M113" s="25">
        <f>IF(COUNTA(A113:C113)=0,"",IF(OR(A113="",B113="",C113=""),"Cadastro incompleto",IF(COUNTIFS($A$4:$A$203,A113,$B$4:$B$203,B113,$C$4:$C$203,C113)&gt;1,"Revisar duplicidade",IF(COUNTIFS(Contas!$A$4:$A$103,A113,Contas!$B$4:$B$103,C113)=0,"Sem conta cadastrada",IF(OR(D113="",F113="",I113="",J113=""),"Cadastro incompleto",IF(OR(E113="",G113="",K113=""),"Conta incompleta","OK"))))))</f>
        <v/>
      </c>
    </row>
    <row r="114">
      <c r="A114" s="16" t="n"/>
      <c r="B114" s="16" t="n"/>
      <c r="C114" s="36" t="n"/>
      <c r="D114" s="37" t="n"/>
      <c r="E114" s="38">
        <f>IF(OR(A114="",B114="",C114="",D114=""),"",IF(COUNTIFS(Contas!$A$4:$A$103,A114,Contas!$B$4:$B$103,C114,Contas!$C$4:$C$103,"&gt;0")=0,"",IFERROR(D114/SUMIFS($D$4:$D$203,$A$4:$A$203,A114,$C$4:$C$203,C114)*SUMIFS(Contas!$C$4:$C$103,Contas!$A$4:$A$103,A114,Contas!$B$4:$B$103,C114),"")))</f>
        <v/>
      </c>
      <c r="F114" s="37" t="n"/>
      <c r="G114" s="38">
        <f>IF(OR(A114="",B114="",C114="",F114=""),"",IF(COUNTIFS(Contas!$A$4:$A$103,A114,Contas!$B$4:$B$103,C114,Contas!$E$4:$E$103,"&gt;0")=0,"",IFERROR(F114/SUMIFS($F$4:$F$203,$A$4:$A$203,A114,$C$4:$C$203,C114)*SUMIFS(Contas!$E$4:$E$103,Contas!$A$4:$A$103,A114,Contas!$B$4:$B$103,C114),"")))</f>
        <v/>
      </c>
      <c r="H114" s="38">
        <f>IF(COUNT(E114,G114)=0,"",SUM(E114,G114))</f>
        <v/>
      </c>
      <c r="I114" s="16" t="n"/>
      <c r="J114" s="16" t="n"/>
      <c r="K114" s="39">
        <f>IF(OR(A114="",C114=""),"",IF(COUNTIFS(Contas!$A$4:$A$103,A114,Contas!$B$4:$B$103,C114)&lt;&gt;1,"",IFERROR(SUMIFS(Contas!$G$4:$G$103,Contas!$A$4:$A$103,A114,Contas!$B$4:$B$103,C114),"")))</f>
        <v/>
      </c>
      <c r="L114" s="21" t="n"/>
      <c r="M114" s="22">
        <f>IF(COUNTA(A114:C114)=0,"",IF(OR(A114="",B114="",C114=""),"Cadastro incompleto",IF(COUNTIFS($A$4:$A$203,A114,$B$4:$B$203,B114,$C$4:$C$203,C114)&gt;1,"Revisar duplicidade",IF(COUNTIFS(Contas!$A$4:$A$103,A114,Contas!$B$4:$B$103,C114)=0,"Sem conta cadastrada",IF(OR(D114="",F114="",I114="",J114=""),"Cadastro incompleto",IF(OR(E114="",G114="",K114=""),"Conta incompleta","OK"))))))</f>
        <v/>
      </c>
    </row>
    <row r="115">
      <c r="A115" s="16" t="n"/>
      <c r="B115" s="16" t="n"/>
      <c r="C115" s="36" t="n"/>
      <c r="D115" s="37" t="n"/>
      <c r="E115" s="40">
        <f>IF(OR(A115="",B115="",C115="",D115=""),"",IF(COUNTIFS(Contas!$A$4:$A$103,A115,Contas!$B$4:$B$103,C115,Contas!$C$4:$C$103,"&gt;0")=0,"",IFERROR(D115/SUMIFS($D$4:$D$203,$A$4:$A$203,A115,$C$4:$C$203,C115)*SUMIFS(Contas!$C$4:$C$103,Contas!$A$4:$A$103,A115,Contas!$B$4:$B$103,C115),"")))</f>
        <v/>
      </c>
      <c r="F115" s="37" t="n"/>
      <c r="G115" s="40">
        <f>IF(OR(A115="",B115="",C115="",F115=""),"",IF(COUNTIFS(Contas!$A$4:$A$103,A115,Contas!$B$4:$B$103,C115,Contas!$E$4:$E$103,"&gt;0")=0,"",IFERROR(F115/SUMIFS($F$4:$F$203,$A$4:$A$203,A115,$C$4:$C$203,C115)*SUMIFS(Contas!$E$4:$E$103,Contas!$A$4:$A$103,A115,Contas!$B$4:$B$103,C115),"")))</f>
        <v/>
      </c>
      <c r="H115" s="40">
        <f>IF(COUNT(E115,G115)=0,"",SUM(E115,G115))</f>
        <v/>
      </c>
      <c r="I115" s="16" t="n"/>
      <c r="J115" s="16" t="n"/>
      <c r="K115" s="41">
        <f>IF(OR(A115="",C115=""),"",IF(COUNTIFS(Contas!$A$4:$A$103,A115,Contas!$B$4:$B$103,C115)&lt;&gt;1,"",IFERROR(SUMIFS(Contas!$G$4:$G$103,Contas!$A$4:$A$103,A115,Contas!$B$4:$B$103,C115),"")))</f>
        <v/>
      </c>
      <c r="L115" s="21" t="n"/>
      <c r="M115" s="25">
        <f>IF(COUNTA(A115:C115)=0,"",IF(OR(A115="",B115="",C115=""),"Cadastro incompleto",IF(COUNTIFS($A$4:$A$203,A115,$B$4:$B$203,B115,$C$4:$C$203,C115)&gt;1,"Revisar duplicidade",IF(COUNTIFS(Contas!$A$4:$A$103,A115,Contas!$B$4:$B$103,C115)=0,"Sem conta cadastrada",IF(OR(D115="",F115="",I115="",J115=""),"Cadastro incompleto",IF(OR(E115="",G115="",K115=""),"Conta incompleta","OK"))))))</f>
        <v/>
      </c>
    </row>
    <row r="116">
      <c r="A116" s="16" t="n"/>
      <c r="B116" s="16" t="n"/>
      <c r="C116" s="36" t="n"/>
      <c r="D116" s="37" t="n"/>
      <c r="E116" s="38">
        <f>IF(OR(A116="",B116="",C116="",D116=""),"",IF(COUNTIFS(Contas!$A$4:$A$103,A116,Contas!$B$4:$B$103,C116,Contas!$C$4:$C$103,"&gt;0")=0,"",IFERROR(D116/SUMIFS($D$4:$D$203,$A$4:$A$203,A116,$C$4:$C$203,C116)*SUMIFS(Contas!$C$4:$C$103,Contas!$A$4:$A$103,A116,Contas!$B$4:$B$103,C116),"")))</f>
        <v/>
      </c>
      <c r="F116" s="37" t="n"/>
      <c r="G116" s="38">
        <f>IF(OR(A116="",B116="",C116="",F116=""),"",IF(COUNTIFS(Contas!$A$4:$A$103,A116,Contas!$B$4:$B$103,C116,Contas!$E$4:$E$103,"&gt;0")=0,"",IFERROR(F116/SUMIFS($F$4:$F$203,$A$4:$A$203,A116,$C$4:$C$203,C116)*SUMIFS(Contas!$E$4:$E$103,Contas!$A$4:$A$103,A116,Contas!$B$4:$B$103,C116),"")))</f>
        <v/>
      </c>
      <c r="H116" s="38">
        <f>IF(COUNT(E116,G116)=0,"",SUM(E116,G116))</f>
        <v/>
      </c>
      <c r="I116" s="16" t="n"/>
      <c r="J116" s="16" t="n"/>
      <c r="K116" s="39">
        <f>IF(OR(A116="",C116=""),"",IF(COUNTIFS(Contas!$A$4:$A$103,A116,Contas!$B$4:$B$103,C116)&lt;&gt;1,"",IFERROR(SUMIFS(Contas!$G$4:$G$103,Contas!$A$4:$A$103,A116,Contas!$B$4:$B$103,C116),"")))</f>
        <v/>
      </c>
      <c r="L116" s="21" t="n"/>
      <c r="M116" s="22">
        <f>IF(COUNTA(A116:C116)=0,"",IF(OR(A116="",B116="",C116=""),"Cadastro incompleto",IF(COUNTIFS($A$4:$A$203,A116,$B$4:$B$203,B116,$C$4:$C$203,C116)&gt;1,"Revisar duplicidade",IF(COUNTIFS(Contas!$A$4:$A$103,A116,Contas!$B$4:$B$103,C116)=0,"Sem conta cadastrada",IF(OR(D116="",F116="",I116="",J116=""),"Cadastro incompleto",IF(OR(E116="",G116="",K116=""),"Conta incompleta","OK"))))))</f>
        <v/>
      </c>
    </row>
    <row r="117">
      <c r="A117" s="16" t="n"/>
      <c r="B117" s="16" t="n"/>
      <c r="C117" s="36" t="n"/>
      <c r="D117" s="37" t="n"/>
      <c r="E117" s="40">
        <f>IF(OR(A117="",B117="",C117="",D117=""),"",IF(COUNTIFS(Contas!$A$4:$A$103,A117,Contas!$B$4:$B$103,C117,Contas!$C$4:$C$103,"&gt;0")=0,"",IFERROR(D117/SUMIFS($D$4:$D$203,$A$4:$A$203,A117,$C$4:$C$203,C117)*SUMIFS(Contas!$C$4:$C$103,Contas!$A$4:$A$103,A117,Contas!$B$4:$B$103,C117),"")))</f>
        <v/>
      </c>
      <c r="F117" s="37" t="n"/>
      <c r="G117" s="40">
        <f>IF(OR(A117="",B117="",C117="",F117=""),"",IF(COUNTIFS(Contas!$A$4:$A$103,A117,Contas!$B$4:$B$103,C117,Contas!$E$4:$E$103,"&gt;0")=0,"",IFERROR(F117/SUMIFS($F$4:$F$203,$A$4:$A$203,A117,$C$4:$C$203,C117)*SUMIFS(Contas!$E$4:$E$103,Contas!$A$4:$A$103,A117,Contas!$B$4:$B$103,C117),"")))</f>
        <v/>
      </c>
      <c r="H117" s="40">
        <f>IF(COUNT(E117,G117)=0,"",SUM(E117,G117))</f>
        <v/>
      </c>
      <c r="I117" s="16" t="n"/>
      <c r="J117" s="16" t="n"/>
      <c r="K117" s="41">
        <f>IF(OR(A117="",C117=""),"",IF(COUNTIFS(Contas!$A$4:$A$103,A117,Contas!$B$4:$B$103,C117)&lt;&gt;1,"",IFERROR(SUMIFS(Contas!$G$4:$G$103,Contas!$A$4:$A$103,A117,Contas!$B$4:$B$103,C117),"")))</f>
        <v/>
      </c>
      <c r="L117" s="21" t="n"/>
      <c r="M117" s="25">
        <f>IF(COUNTA(A117:C117)=0,"",IF(OR(A117="",B117="",C117=""),"Cadastro incompleto",IF(COUNTIFS($A$4:$A$203,A117,$B$4:$B$203,B117,$C$4:$C$203,C117)&gt;1,"Revisar duplicidade",IF(COUNTIFS(Contas!$A$4:$A$103,A117,Contas!$B$4:$B$103,C117)=0,"Sem conta cadastrada",IF(OR(D117="",F117="",I117="",J117=""),"Cadastro incompleto",IF(OR(E117="",G117="",K117=""),"Conta incompleta","OK"))))))</f>
        <v/>
      </c>
    </row>
    <row r="118">
      <c r="A118" s="16" t="n"/>
      <c r="B118" s="16" t="n"/>
      <c r="C118" s="36" t="n"/>
      <c r="D118" s="37" t="n"/>
      <c r="E118" s="38">
        <f>IF(OR(A118="",B118="",C118="",D118=""),"",IF(COUNTIFS(Contas!$A$4:$A$103,A118,Contas!$B$4:$B$103,C118,Contas!$C$4:$C$103,"&gt;0")=0,"",IFERROR(D118/SUMIFS($D$4:$D$203,$A$4:$A$203,A118,$C$4:$C$203,C118)*SUMIFS(Contas!$C$4:$C$103,Contas!$A$4:$A$103,A118,Contas!$B$4:$B$103,C118),"")))</f>
        <v/>
      </c>
      <c r="F118" s="37" t="n"/>
      <c r="G118" s="38">
        <f>IF(OR(A118="",B118="",C118="",F118=""),"",IF(COUNTIFS(Contas!$A$4:$A$103,A118,Contas!$B$4:$B$103,C118,Contas!$E$4:$E$103,"&gt;0")=0,"",IFERROR(F118/SUMIFS($F$4:$F$203,$A$4:$A$203,A118,$C$4:$C$203,C118)*SUMIFS(Contas!$E$4:$E$103,Contas!$A$4:$A$103,A118,Contas!$B$4:$B$103,C118),"")))</f>
        <v/>
      </c>
      <c r="H118" s="38">
        <f>IF(COUNT(E118,G118)=0,"",SUM(E118,G118))</f>
        <v/>
      </c>
      <c r="I118" s="16" t="n"/>
      <c r="J118" s="16" t="n"/>
      <c r="K118" s="39">
        <f>IF(OR(A118="",C118=""),"",IF(COUNTIFS(Contas!$A$4:$A$103,A118,Contas!$B$4:$B$103,C118)&lt;&gt;1,"",IFERROR(SUMIFS(Contas!$G$4:$G$103,Contas!$A$4:$A$103,A118,Contas!$B$4:$B$103,C118),"")))</f>
        <v/>
      </c>
      <c r="L118" s="21" t="n"/>
      <c r="M118" s="22">
        <f>IF(COUNTA(A118:C118)=0,"",IF(OR(A118="",B118="",C118=""),"Cadastro incompleto",IF(COUNTIFS($A$4:$A$203,A118,$B$4:$B$203,B118,$C$4:$C$203,C118)&gt;1,"Revisar duplicidade",IF(COUNTIFS(Contas!$A$4:$A$103,A118,Contas!$B$4:$B$103,C118)=0,"Sem conta cadastrada",IF(OR(D118="",F118="",I118="",J118=""),"Cadastro incompleto",IF(OR(E118="",G118="",K118=""),"Conta incompleta","OK"))))))</f>
        <v/>
      </c>
    </row>
    <row r="119">
      <c r="A119" s="16" t="n"/>
      <c r="B119" s="16" t="n"/>
      <c r="C119" s="36" t="n"/>
      <c r="D119" s="37" t="n"/>
      <c r="E119" s="40">
        <f>IF(OR(A119="",B119="",C119="",D119=""),"",IF(COUNTIFS(Contas!$A$4:$A$103,A119,Contas!$B$4:$B$103,C119,Contas!$C$4:$C$103,"&gt;0")=0,"",IFERROR(D119/SUMIFS($D$4:$D$203,$A$4:$A$203,A119,$C$4:$C$203,C119)*SUMIFS(Contas!$C$4:$C$103,Contas!$A$4:$A$103,A119,Contas!$B$4:$B$103,C119),"")))</f>
        <v/>
      </c>
      <c r="F119" s="37" t="n"/>
      <c r="G119" s="40">
        <f>IF(OR(A119="",B119="",C119="",F119=""),"",IF(COUNTIFS(Contas!$A$4:$A$103,A119,Contas!$B$4:$B$103,C119,Contas!$E$4:$E$103,"&gt;0")=0,"",IFERROR(F119/SUMIFS($F$4:$F$203,$A$4:$A$203,A119,$C$4:$C$203,C119)*SUMIFS(Contas!$E$4:$E$103,Contas!$A$4:$A$103,A119,Contas!$B$4:$B$103,C119),"")))</f>
        <v/>
      </c>
      <c r="H119" s="40">
        <f>IF(COUNT(E119,G119)=0,"",SUM(E119,G119))</f>
        <v/>
      </c>
      <c r="I119" s="16" t="n"/>
      <c r="J119" s="16" t="n"/>
      <c r="K119" s="41">
        <f>IF(OR(A119="",C119=""),"",IF(COUNTIFS(Contas!$A$4:$A$103,A119,Contas!$B$4:$B$103,C119)&lt;&gt;1,"",IFERROR(SUMIFS(Contas!$G$4:$G$103,Contas!$A$4:$A$103,A119,Contas!$B$4:$B$103,C119),"")))</f>
        <v/>
      </c>
      <c r="L119" s="21" t="n"/>
      <c r="M119" s="25">
        <f>IF(COUNTA(A119:C119)=0,"",IF(OR(A119="",B119="",C119=""),"Cadastro incompleto",IF(COUNTIFS($A$4:$A$203,A119,$B$4:$B$203,B119,$C$4:$C$203,C119)&gt;1,"Revisar duplicidade",IF(COUNTIFS(Contas!$A$4:$A$103,A119,Contas!$B$4:$B$103,C119)=0,"Sem conta cadastrada",IF(OR(D119="",F119="",I119="",J119=""),"Cadastro incompleto",IF(OR(E119="",G119="",K119=""),"Conta incompleta","OK"))))))</f>
        <v/>
      </c>
    </row>
    <row r="120">
      <c r="A120" s="16" t="n"/>
      <c r="B120" s="16" t="n"/>
      <c r="C120" s="36" t="n"/>
      <c r="D120" s="37" t="n"/>
      <c r="E120" s="38">
        <f>IF(OR(A120="",B120="",C120="",D120=""),"",IF(COUNTIFS(Contas!$A$4:$A$103,A120,Contas!$B$4:$B$103,C120,Contas!$C$4:$C$103,"&gt;0")=0,"",IFERROR(D120/SUMIFS($D$4:$D$203,$A$4:$A$203,A120,$C$4:$C$203,C120)*SUMIFS(Contas!$C$4:$C$103,Contas!$A$4:$A$103,A120,Contas!$B$4:$B$103,C120),"")))</f>
        <v/>
      </c>
      <c r="F120" s="37" t="n"/>
      <c r="G120" s="38">
        <f>IF(OR(A120="",B120="",C120="",F120=""),"",IF(COUNTIFS(Contas!$A$4:$A$103,A120,Contas!$B$4:$B$103,C120,Contas!$E$4:$E$103,"&gt;0")=0,"",IFERROR(F120/SUMIFS($F$4:$F$203,$A$4:$A$203,A120,$C$4:$C$203,C120)*SUMIFS(Contas!$E$4:$E$103,Contas!$A$4:$A$103,A120,Contas!$B$4:$B$103,C120),"")))</f>
        <v/>
      </c>
      <c r="H120" s="38">
        <f>IF(COUNT(E120,G120)=0,"",SUM(E120,G120))</f>
        <v/>
      </c>
      <c r="I120" s="16" t="n"/>
      <c r="J120" s="16" t="n"/>
      <c r="K120" s="39">
        <f>IF(OR(A120="",C120=""),"",IF(COUNTIFS(Contas!$A$4:$A$103,A120,Contas!$B$4:$B$103,C120)&lt;&gt;1,"",IFERROR(SUMIFS(Contas!$G$4:$G$103,Contas!$A$4:$A$103,A120,Contas!$B$4:$B$103,C120),"")))</f>
        <v/>
      </c>
      <c r="L120" s="21" t="n"/>
      <c r="M120" s="22">
        <f>IF(COUNTA(A120:C120)=0,"",IF(OR(A120="",B120="",C120=""),"Cadastro incompleto",IF(COUNTIFS($A$4:$A$203,A120,$B$4:$B$203,B120,$C$4:$C$203,C120)&gt;1,"Revisar duplicidade",IF(COUNTIFS(Contas!$A$4:$A$103,A120,Contas!$B$4:$B$103,C120)=0,"Sem conta cadastrada",IF(OR(D120="",F120="",I120="",J120=""),"Cadastro incompleto",IF(OR(E120="",G120="",K120=""),"Conta incompleta","OK"))))))</f>
        <v/>
      </c>
    </row>
    <row r="121">
      <c r="A121" s="16" t="n"/>
      <c r="B121" s="16" t="n"/>
      <c r="C121" s="36" t="n"/>
      <c r="D121" s="37" t="n"/>
      <c r="E121" s="40">
        <f>IF(OR(A121="",B121="",C121="",D121=""),"",IF(COUNTIFS(Contas!$A$4:$A$103,A121,Contas!$B$4:$B$103,C121,Contas!$C$4:$C$103,"&gt;0")=0,"",IFERROR(D121/SUMIFS($D$4:$D$203,$A$4:$A$203,A121,$C$4:$C$203,C121)*SUMIFS(Contas!$C$4:$C$103,Contas!$A$4:$A$103,A121,Contas!$B$4:$B$103,C121),"")))</f>
        <v/>
      </c>
      <c r="F121" s="37" t="n"/>
      <c r="G121" s="40">
        <f>IF(OR(A121="",B121="",C121="",F121=""),"",IF(COUNTIFS(Contas!$A$4:$A$103,A121,Contas!$B$4:$B$103,C121,Contas!$E$4:$E$103,"&gt;0")=0,"",IFERROR(F121/SUMIFS($F$4:$F$203,$A$4:$A$203,A121,$C$4:$C$203,C121)*SUMIFS(Contas!$E$4:$E$103,Contas!$A$4:$A$103,A121,Contas!$B$4:$B$103,C121),"")))</f>
        <v/>
      </c>
      <c r="H121" s="40">
        <f>IF(COUNT(E121,G121)=0,"",SUM(E121,G121))</f>
        <v/>
      </c>
      <c r="I121" s="16" t="n"/>
      <c r="J121" s="16" t="n"/>
      <c r="K121" s="41">
        <f>IF(OR(A121="",C121=""),"",IF(COUNTIFS(Contas!$A$4:$A$103,A121,Contas!$B$4:$B$103,C121)&lt;&gt;1,"",IFERROR(SUMIFS(Contas!$G$4:$G$103,Contas!$A$4:$A$103,A121,Contas!$B$4:$B$103,C121),"")))</f>
        <v/>
      </c>
      <c r="L121" s="21" t="n"/>
      <c r="M121" s="25">
        <f>IF(COUNTA(A121:C121)=0,"",IF(OR(A121="",B121="",C121=""),"Cadastro incompleto",IF(COUNTIFS($A$4:$A$203,A121,$B$4:$B$203,B121,$C$4:$C$203,C121)&gt;1,"Revisar duplicidade",IF(COUNTIFS(Contas!$A$4:$A$103,A121,Contas!$B$4:$B$103,C121)=0,"Sem conta cadastrada",IF(OR(D121="",F121="",I121="",J121=""),"Cadastro incompleto",IF(OR(E121="",G121="",K121=""),"Conta incompleta","OK"))))))</f>
        <v/>
      </c>
    </row>
    <row r="122">
      <c r="A122" s="16" t="n"/>
      <c r="B122" s="16" t="n"/>
      <c r="C122" s="36" t="n"/>
      <c r="D122" s="37" t="n"/>
      <c r="E122" s="38">
        <f>IF(OR(A122="",B122="",C122="",D122=""),"",IF(COUNTIFS(Contas!$A$4:$A$103,A122,Contas!$B$4:$B$103,C122,Contas!$C$4:$C$103,"&gt;0")=0,"",IFERROR(D122/SUMIFS($D$4:$D$203,$A$4:$A$203,A122,$C$4:$C$203,C122)*SUMIFS(Contas!$C$4:$C$103,Contas!$A$4:$A$103,A122,Contas!$B$4:$B$103,C122),"")))</f>
        <v/>
      </c>
      <c r="F122" s="37" t="n"/>
      <c r="G122" s="38">
        <f>IF(OR(A122="",B122="",C122="",F122=""),"",IF(COUNTIFS(Contas!$A$4:$A$103,A122,Contas!$B$4:$B$103,C122,Contas!$E$4:$E$103,"&gt;0")=0,"",IFERROR(F122/SUMIFS($F$4:$F$203,$A$4:$A$203,A122,$C$4:$C$203,C122)*SUMIFS(Contas!$E$4:$E$103,Contas!$A$4:$A$103,A122,Contas!$B$4:$B$103,C122),"")))</f>
        <v/>
      </c>
      <c r="H122" s="38">
        <f>IF(COUNT(E122,G122)=0,"",SUM(E122,G122))</f>
        <v/>
      </c>
      <c r="I122" s="16" t="n"/>
      <c r="J122" s="16" t="n"/>
      <c r="K122" s="39">
        <f>IF(OR(A122="",C122=""),"",IF(COUNTIFS(Contas!$A$4:$A$103,A122,Contas!$B$4:$B$103,C122)&lt;&gt;1,"",IFERROR(SUMIFS(Contas!$G$4:$G$103,Contas!$A$4:$A$103,A122,Contas!$B$4:$B$103,C122),"")))</f>
        <v/>
      </c>
      <c r="L122" s="21" t="n"/>
      <c r="M122" s="22">
        <f>IF(COUNTA(A122:C122)=0,"",IF(OR(A122="",B122="",C122=""),"Cadastro incompleto",IF(COUNTIFS($A$4:$A$203,A122,$B$4:$B$203,B122,$C$4:$C$203,C122)&gt;1,"Revisar duplicidade",IF(COUNTIFS(Contas!$A$4:$A$103,A122,Contas!$B$4:$B$103,C122)=0,"Sem conta cadastrada",IF(OR(D122="",F122="",I122="",J122=""),"Cadastro incompleto",IF(OR(E122="",G122="",K122=""),"Conta incompleta","OK"))))))</f>
        <v/>
      </c>
    </row>
    <row r="123">
      <c r="A123" s="16" t="n"/>
      <c r="B123" s="16" t="n"/>
      <c r="C123" s="36" t="n"/>
      <c r="D123" s="37" t="n"/>
      <c r="E123" s="40">
        <f>IF(OR(A123="",B123="",C123="",D123=""),"",IF(COUNTIFS(Contas!$A$4:$A$103,A123,Contas!$B$4:$B$103,C123,Contas!$C$4:$C$103,"&gt;0")=0,"",IFERROR(D123/SUMIFS($D$4:$D$203,$A$4:$A$203,A123,$C$4:$C$203,C123)*SUMIFS(Contas!$C$4:$C$103,Contas!$A$4:$A$103,A123,Contas!$B$4:$B$103,C123),"")))</f>
        <v/>
      </c>
      <c r="F123" s="37" t="n"/>
      <c r="G123" s="40">
        <f>IF(OR(A123="",B123="",C123="",F123=""),"",IF(COUNTIFS(Contas!$A$4:$A$103,A123,Contas!$B$4:$B$103,C123,Contas!$E$4:$E$103,"&gt;0")=0,"",IFERROR(F123/SUMIFS($F$4:$F$203,$A$4:$A$203,A123,$C$4:$C$203,C123)*SUMIFS(Contas!$E$4:$E$103,Contas!$A$4:$A$103,A123,Contas!$B$4:$B$103,C123),"")))</f>
        <v/>
      </c>
      <c r="H123" s="40">
        <f>IF(COUNT(E123,G123)=0,"",SUM(E123,G123))</f>
        <v/>
      </c>
      <c r="I123" s="16" t="n"/>
      <c r="J123" s="16" t="n"/>
      <c r="K123" s="41">
        <f>IF(OR(A123="",C123=""),"",IF(COUNTIFS(Contas!$A$4:$A$103,A123,Contas!$B$4:$B$103,C123)&lt;&gt;1,"",IFERROR(SUMIFS(Contas!$G$4:$G$103,Contas!$A$4:$A$103,A123,Contas!$B$4:$B$103,C123),"")))</f>
        <v/>
      </c>
      <c r="L123" s="21" t="n"/>
      <c r="M123" s="25">
        <f>IF(COUNTA(A123:C123)=0,"",IF(OR(A123="",B123="",C123=""),"Cadastro incompleto",IF(COUNTIFS($A$4:$A$203,A123,$B$4:$B$203,B123,$C$4:$C$203,C123)&gt;1,"Revisar duplicidade",IF(COUNTIFS(Contas!$A$4:$A$103,A123,Contas!$B$4:$B$103,C123)=0,"Sem conta cadastrada",IF(OR(D123="",F123="",I123="",J123=""),"Cadastro incompleto",IF(OR(E123="",G123="",K123=""),"Conta incompleta","OK"))))))</f>
        <v/>
      </c>
    </row>
    <row r="124">
      <c r="A124" s="16" t="n"/>
      <c r="B124" s="16" t="n"/>
      <c r="C124" s="36" t="n"/>
      <c r="D124" s="37" t="n"/>
      <c r="E124" s="38">
        <f>IF(OR(A124="",B124="",C124="",D124=""),"",IF(COUNTIFS(Contas!$A$4:$A$103,A124,Contas!$B$4:$B$103,C124,Contas!$C$4:$C$103,"&gt;0")=0,"",IFERROR(D124/SUMIFS($D$4:$D$203,$A$4:$A$203,A124,$C$4:$C$203,C124)*SUMIFS(Contas!$C$4:$C$103,Contas!$A$4:$A$103,A124,Contas!$B$4:$B$103,C124),"")))</f>
        <v/>
      </c>
      <c r="F124" s="37" t="n"/>
      <c r="G124" s="38">
        <f>IF(OR(A124="",B124="",C124="",F124=""),"",IF(COUNTIFS(Contas!$A$4:$A$103,A124,Contas!$B$4:$B$103,C124,Contas!$E$4:$E$103,"&gt;0")=0,"",IFERROR(F124/SUMIFS($F$4:$F$203,$A$4:$A$203,A124,$C$4:$C$203,C124)*SUMIFS(Contas!$E$4:$E$103,Contas!$A$4:$A$103,A124,Contas!$B$4:$B$103,C124),"")))</f>
        <v/>
      </c>
      <c r="H124" s="38">
        <f>IF(COUNT(E124,G124)=0,"",SUM(E124,G124))</f>
        <v/>
      </c>
      <c r="I124" s="16" t="n"/>
      <c r="J124" s="16" t="n"/>
      <c r="K124" s="39">
        <f>IF(OR(A124="",C124=""),"",IF(COUNTIFS(Contas!$A$4:$A$103,A124,Contas!$B$4:$B$103,C124)&lt;&gt;1,"",IFERROR(SUMIFS(Contas!$G$4:$G$103,Contas!$A$4:$A$103,A124,Contas!$B$4:$B$103,C124),"")))</f>
        <v/>
      </c>
      <c r="L124" s="21" t="n"/>
      <c r="M124" s="22">
        <f>IF(COUNTA(A124:C124)=0,"",IF(OR(A124="",B124="",C124=""),"Cadastro incompleto",IF(COUNTIFS($A$4:$A$203,A124,$B$4:$B$203,B124,$C$4:$C$203,C124)&gt;1,"Revisar duplicidade",IF(COUNTIFS(Contas!$A$4:$A$103,A124,Contas!$B$4:$B$103,C124)=0,"Sem conta cadastrada",IF(OR(D124="",F124="",I124="",J124=""),"Cadastro incompleto",IF(OR(E124="",G124="",K124=""),"Conta incompleta","OK"))))))</f>
        <v/>
      </c>
    </row>
    <row r="125">
      <c r="A125" s="16" t="n"/>
      <c r="B125" s="16" t="n"/>
      <c r="C125" s="36" t="n"/>
      <c r="D125" s="37" t="n"/>
      <c r="E125" s="40">
        <f>IF(OR(A125="",B125="",C125="",D125=""),"",IF(COUNTIFS(Contas!$A$4:$A$103,A125,Contas!$B$4:$B$103,C125,Contas!$C$4:$C$103,"&gt;0")=0,"",IFERROR(D125/SUMIFS($D$4:$D$203,$A$4:$A$203,A125,$C$4:$C$203,C125)*SUMIFS(Contas!$C$4:$C$103,Contas!$A$4:$A$103,A125,Contas!$B$4:$B$103,C125),"")))</f>
        <v/>
      </c>
      <c r="F125" s="37" t="n"/>
      <c r="G125" s="40">
        <f>IF(OR(A125="",B125="",C125="",F125=""),"",IF(COUNTIFS(Contas!$A$4:$A$103,A125,Contas!$B$4:$B$103,C125,Contas!$E$4:$E$103,"&gt;0")=0,"",IFERROR(F125/SUMIFS($F$4:$F$203,$A$4:$A$203,A125,$C$4:$C$203,C125)*SUMIFS(Contas!$E$4:$E$103,Contas!$A$4:$A$103,A125,Contas!$B$4:$B$103,C125),"")))</f>
        <v/>
      </c>
      <c r="H125" s="40">
        <f>IF(COUNT(E125,G125)=0,"",SUM(E125,G125))</f>
        <v/>
      </c>
      <c r="I125" s="16" t="n"/>
      <c r="J125" s="16" t="n"/>
      <c r="K125" s="41">
        <f>IF(OR(A125="",C125=""),"",IF(COUNTIFS(Contas!$A$4:$A$103,A125,Contas!$B$4:$B$103,C125)&lt;&gt;1,"",IFERROR(SUMIFS(Contas!$G$4:$G$103,Contas!$A$4:$A$103,A125,Contas!$B$4:$B$103,C125),"")))</f>
        <v/>
      </c>
      <c r="L125" s="21" t="n"/>
      <c r="M125" s="25">
        <f>IF(COUNTA(A125:C125)=0,"",IF(OR(A125="",B125="",C125=""),"Cadastro incompleto",IF(COUNTIFS($A$4:$A$203,A125,$B$4:$B$203,B125,$C$4:$C$203,C125)&gt;1,"Revisar duplicidade",IF(COUNTIFS(Contas!$A$4:$A$103,A125,Contas!$B$4:$B$103,C125)=0,"Sem conta cadastrada",IF(OR(D125="",F125="",I125="",J125=""),"Cadastro incompleto",IF(OR(E125="",G125="",K125=""),"Conta incompleta","OK"))))))</f>
        <v/>
      </c>
    </row>
    <row r="126">
      <c r="A126" s="16" t="n"/>
      <c r="B126" s="16" t="n"/>
      <c r="C126" s="36" t="n"/>
      <c r="D126" s="37" t="n"/>
      <c r="E126" s="38">
        <f>IF(OR(A126="",B126="",C126="",D126=""),"",IF(COUNTIFS(Contas!$A$4:$A$103,A126,Contas!$B$4:$B$103,C126,Contas!$C$4:$C$103,"&gt;0")=0,"",IFERROR(D126/SUMIFS($D$4:$D$203,$A$4:$A$203,A126,$C$4:$C$203,C126)*SUMIFS(Contas!$C$4:$C$103,Contas!$A$4:$A$103,A126,Contas!$B$4:$B$103,C126),"")))</f>
        <v/>
      </c>
      <c r="F126" s="37" t="n"/>
      <c r="G126" s="38">
        <f>IF(OR(A126="",B126="",C126="",F126=""),"",IF(COUNTIFS(Contas!$A$4:$A$103,A126,Contas!$B$4:$B$103,C126,Contas!$E$4:$E$103,"&gt;0")=0,"",IFERROR(F126/SUMIFS($F$4:$F$203,$A$4:$A$203,A126,$C$4:$C$203,C126)*SUMIFS(Contas!$E$4:$E$103,Contas!$A$4:$A$103,A126,Contas!$B$4:$B$103,C126),"")))</f>
        <v/>
      </c>
      <c r="H126" s="38">
        <f>IF(COUNT(E126,G126)=0,"",SUM(E126,G126))</f>
        <v/>
      </c>
      <c r="I126" s="16" t="n"/>
      <c r="J126" s="16" t="n"/>
      <c r="K126" s="39">
        <f>IF(OR(A126="",C126=""),"",IF(COUNTIFS(Contas!$A$4:$A$103,A126,Contas!$B$4:$B$103,C126)&lt;&gt;1,"",IFERROR(SUMIFS(Contas!$G$4:$G$103,Contas!$A$4:$A$103,A126,Contas!$B$4:$B$103,C126),"")))</f>
        <v/>
      </c>
      <c r="L126" s="21" t="n"/>
      <c r="M126" s="22">
        <f>IF(COUNTA(A126:C126)=0,"",IF(OR(A126="",B126="",C126=""),"Cadastro incompleto",IF(COUNTIFS($A$4:$A$203,A126,$B$4:$B$203,B126,$C$4:$C$203,C126)&gt;1,"Revisar duplicidade",IF(COUNTIFS(Contas!$A$4:$A$103,A126,Contas!$B$4:$B$103,C126)=0,"Sem conta cadastrada",IF(OR(D126="",F126="",I126="",J126=""),"Cadastro incompleto",IF(OR(E126="",G126="",K126=""),"Conta incompleta","OK"))))))</f>
        <v/>
      </c>
    </row>
    <row r="127">
      <c r="A127" s="16" t="n"/>
      <c r="B127" s="16" t="n"/>
      <c r="C127" s="36" t="n"/>
      <c r="D127" s="37" t="n"/>
      <c r="E127" s="40">
        <f>IF(OR(A127="",B127="",C127="",D127=""),"",IF(COUNTIFS(Contas!$A$4:$A$103,A127,Contas!$B$4:$B$103,C127,Contas!$C$4:$C$103,"&gt;0")=0,"",IFERROR(D127/SUMIFS($D$4:$D$203,$A$4:$A$203,A127,$C$4:$C$203,C127)*SUMIFS(Contas!$C$4:$C$103,Contas!$A$4:$A$103,A127,Contas!$B$4:$B$103,C127),"")))</f>
        <v/>
      </c>
      <c r="F127" s="37" t="n"/>
      <c r="G127" s="40">
        <f>IF(OR(A127="",B127="",C127="",F127=""),"",IF(COUNTIFS(Contas!$A$4:$A$103,A127,Contas!$B$4:$B$103,C127,Contas!$E$4:$E$103,"&gt;0")=0,"",IFERROR(F127/SUMIFS($F$4:$F$203,$A$4:$A$203,A127,$C$4:$C$203,C127)*SUMIFS(Contas!$E$4:$E$103,Contas!$A$4:$A$103,A127,Contas!$B$4:$B$103,C127),"")))</f>
        <v/>
      </c>
      <c r="H127" s="40">
        <f>IF(COUNT(E127,G127)=0,"",SUM(E127,G127))</f>
        <v/>
      </c>
      <c r="I127" s="16" t="n"/>
      <c r="J127" s="16" t="n"/>
      <c r="K127" s="41">
        <f>IF(OR(A127="",C127=""),"",IF(COUNTIFS(Contas!$A$4:$A$103,A127,Contas!$B$4:$B$103,C127)&lt;&gt;1,"",IFERROR(SUMIFS(Contas!$G$4:$G$103,Contas!$A$4:$A$103,A127,Contas!$B$4:$B$103,C127),"")))</f>
        <v/>
      </c>
      <c r="L127" s="21" t="n"/>
      <c r="M127" s="25">
        <f>IF(COUNTA(A127:C127)=0,"",IF(OR(A127="",B127="",C127=""),"Cadastro incompleto",IF(COUNTIFS($A$4:$A$203,A127,$B$4:$B$203,B127,$C$4:$C$203,C127)&gt;1,"Revisar duplicidade",IF(COUNTIFS(Contas!$A$4:$A$103,A127,Contas!$B$4:$B$103,C127)=0,"Sem conta cadastrada",IF(OR(D127="",F127="",I127="",J127=""),"Cadastro incompleto",IF(OR(E127="",G127="",K127=""),"Conta incompleta","OK"))))))</f>
        <v/>
      </c>
    </row>
    <row r="128">
      <c r="A128" s="16" t="n"/>
      <c r="B128" s="16" t="n"/>
      <c r="C128" s="36" t="n"/>
      <c r="D128" s="37" t="n"/>
      <c r="E128" s="38">
        <f>IF(OR(A128="",B128="",C128="",D128=""),"",IF(COUNTIFS(Contas!$A$4:$A$103,A128,Contas!$B$4:$B$103,C128,Contas!$C$4:$C$103,"&gt;0")=0,"",IFERROR(D128/SUMIFS($D$4:$D$203,$A$4:$A$203,A128,$C$4:$C$203,C128)*SUMIFS(Contas!$C$4:$C$103,Contas!$A$4:$A$103,A128,Contas!$B$4:$B$103,C128),"")))</f>
        <v/>
      </c>
      <c r="F128" s="37" t="n"/>
      <c r="G128" s="38">
        <f>IF(OR(A128="",B128="",C128="",F128=""),"",IF(COUNTIFS(Contas!$A$4:$A$103,A128,Contas!$B$4:$B$103,C128,Contas!$E$4:$E$103,"&gt;0")=0,"",IFERROR(F128/SUMIFS($F$4:$F$203,$A$4:$A$203,A128,$C$4:$C$203,C128)*SUMIFS(Contas!$E$4:$E$103,Contas!$A$4:$A$103,A128,Contas!$B$4:$B$103,C128),"")))</f>
        <v/>
      </c>
      <c r="H128" s="38">
        <f>IF(COUNT(E128,G128)=0,"",SUM(E128,G128))</f>
        <v/>
      </c>
      <c r="I128" s="16" t="n"/>
      <c r="J128" s="16" t="n"/>
      <c r="K128" s="39">
        <f>IF(OR(A128="",C128=""),"",IF(COUNTIFS(Contas!$A$4:$A$103,A128,Contas!$B$4:$B$103,C128)&lt;&gt;1,"",IFERROR(SUMIFS(Contas!$G$4:$G$103,Contas!$A$4:$A$103,A128,Contas!$B$4:$B$103,C128),"")))</f>
        <v/>
      </c>
      <c r="L128" s="21" t="n"/>
      <c r="M128" s="22">
        <f>IF(COUNTA(A128:C128)=0,"",IF(OR(A128="",B128="",C128=""),"Cadastro incompleto",IF(COUNTIFS($A$4:$A$203,A128,$B$4:$B$203,B128,$C$4:$C$203,C128)&gt;1,"Revisar duplicidade",IF(COUNTIFS(Contas!$A$4:$A$103,A128,Contas!$B$4:$B$103,C128)=0,"Sem conta cadastrada",IF(OR(D128="",F128="",I128="",J128=""),"Cadastro incompleto",IF(OR(E128="",G128="",K128=""),"Conta incompleta","OK"))))))</f>
        <v/>
      </c>
    </row>
    <row r="129">
      <c r="A129" s="16" t="n"/>
      <c r="B129" s="16" t="n"/>
      <c r="C129" s="36" t="n"/>
      <c r="D129" s="37" t="n"/>
      <c r="E129" s="40">
        <f>IF(OR(A129="",B129="",C129="",D129=""),"",IF(COUNTIFS(Contas!$A$4:$A$103,A129,Contas!$B$4:$B$103,C129,Contas!$C$4:$C$103,"&gt;0")=0,"",IFERROR(D129/SUMIFS($D$4:$D$203,$A$4:$A$203,A129,$C$4:$C$203,C129)*SUMIFS(Contas!$C$4:$C$103,Contas!$A$4:$A$103,A129,Contas!$B$4:$B$103,C129),"")))</f>
        <v/>
      </c>
      <c r="F129" s="37" t="n"/>
      <c r="G129" s="40">
        <f>IF(OR(A129="",B129="",C129="",F129=""),"",IF(COUNTIFS(Contas!$A$4:$A$103,A129,Contas!$B$4:$B$103,C129,Contas!$E$4:$E$103,"&gt;0")=0,"",IFERROR(F129/SUMIFS($F$4:$F$203,$A$4:$A$203,A129,$C$4:$C$203,C129)*SUMIFS(Contas!$E$4:$E$103,Contas!$A$4:$A$103,A129,Contas!$B$4:$B$103,C129),"")))</f>
        <v/>
      </c>
      <c r="H129" s="40">
        <f>IF(COUNT(E129,G129)=0,"",SUM(E129,G129))</f>
        <v/>
      </c>
      <c r="I129" s="16" t="n"/>
      <c r="J129" s="16" t="n"/>
      <c r="K129" s="41">
        <f>IF(OR(A129="",C129=""),"",IF(COUNTIFS(Contas!$A$4:$A$103,A129,Contas!$B$4:$B$103,C129)&lt;&gt;1,"",IFERROR(SUMIFS(Contas!$G$4:$G$103,Contas!$A$4:$A$103,A129,Contas!$B$4:$B$103,C129),"")))</f>
        <v/>
      </c>
      <c r="L129" s="21" t="n"/>
      <c r="M129" s="25">
        <f>IF(COUNTA(A129:C129)=0,"",IF(OR(A129="",B129="",C129=""),"Cadastro incompleto",IF(COUNTIFS($A$4:$A$203,A129,$B$4:$B$203,B129,$C$4:$C$203,C129)&gt;1,"Revisar duplicidade",IF(COUNTIFS(Contas!$A$4:$A$103,A129,Contas!$B$4:$B$103,C129)=0,"Sem conta cadastrada",IF(OR(D129="",F129="",I129="",J129=""),"Cadastro incompleto",IF(OR(E129="",G129="",K129=""),"Conta incompleta","OK"))))))</f>
        <v/>
      </c>
    </row>
    <row r="130">
      <c r="A130" s="16" t="n"/>
      <c r="B130" s="16" t="n"/>
      <c r="C130" s="36" t="n"/>
      <c r="D130" s="37" t="n"/>
      <c r="E130" s="38">
        <f>IF(OR(A130="",B130="",C130="",D130=""),"",IF(COUNTIFS(Contas!$A$4:$A$103,A130,Contas!$B$4:$B$103,C130,Contas!$C$4:$C$103,"&gt;0")=0,"",IFERROR(D130/SUMIFS($D$4:$D$203,$A$4:$A$203,A130,$C$4:$C$203,C130)*SUMIFS(Contas!$C$4:$C$103,Contas!$A$4:$A$103,A130,Contas!$B$4:$B$103,C130),"")))</f>
        <v/>
      </c>
      <c r="F130" s="37" t="n"/>
      <c r="G130" s="38">
        <f>IF(OR(A130="",B130="",C130="",F130=""),"",IF(COUNTIFS(Contas!$A$4:$A$103,A130,Contas!$B$4:$B$103,C130,Contas!$E$4:$E$103,"&gt;0")=0,"",IFERROR(F130/SUMIFS($F$4:$F$203,$A$4:$A$203,A130,$C$4:$C$203,C130)*SUMIFS(Contas!$E$4:$E$103,Contas!$A$4:$A$103,A130,Contas!$B$4:$B$103,C130),"")))</f>
        <v/>
      </c>
      <c r="H130" s="38">
        <f>IF(COUNT(E130,G130)=0,"",SUM(E130,G130))</f>
        <v/>
      </c>
      <c r="I130" s="16" t="n"/>
      <c r="J130" s="16" t="n"/>
      <c r="K130" s="39">
        <f>IF(OR(A130="",C130=""),"",IF(COUNTIFS(Contas!$A$4:$A$103,A130,Contas!$B$4:$B$103,C130)&lt;&gt;1,"",IFERROR(SUMIFS(Contas!$G$4:$G$103,Contas!$A$4:$A$103,A130,Contas!$B$4:$B$103,C130),"")))</f>
        <v/>
      </c>
      <c r="L130" s="21" t="n"/>
      <c r="M130" s="22">
        <f>IF(COUNTA(A130:C130)=0,"",IF(OR(A130="",B130="",C130=""),"Cadastro incompleto",IF(COUNTIFS($A$4:$A$203,A130,$B$4:$B$203,B130,$C$4:$C$203,C130)&gt;1,"Revisar duplicidade",IF(COUNTIFS(Contas!$A$4:$A$103,A130,Contas!$B$4:$B$103,C130)=0,"Sem conta cadastrada",IF(OR(D130="",F130="",I130="",J130=""),"Cadastro incompleto",IF(OR(E130="",G130="",K130=""),"Conta incompleta","OK"))))))</f>
        <v/>
      </c>
    </row>
    <row r="131">
      <c r="A131" s="16" t="n"/>
      <c r="B131" s="16" t="n"/>
      <c r="C131" s="36" t="n"/>
      <c r="D131" s="37" t="n"/>
      <c r="E131" s="40">
        <f>IF(OR(A131="",B131="",C131="",D131=""),"",IF(COUNTIFS(Contas!$A$4:$A$103,A131,Contas!$B$4:$B$103,C131,Contas!$C$4:$C$103,"&gt;0")=0,"",IFERROR(D131/SUMIFS($D$4:$D$203,$A$4:$A$203,A131,$C$4:$C$203,C131)*SUMIFS(Contas!$C$4:$C$103,Contas!$A$4:$A$103,A131,Contas!$B$4:$B$103,C131),"")))</f>
        <v/>
      </c>
      <c r="F131" s="37" t="n"/>
      <c r="G131" s="40">
        <f>IF(OR(A131="",B131="",C131="",F131=""),"",IF(COUNTIFS(Contas!$A$4:$A$103,A131,Contas!$B$4:$B$103,C131,Contas!$E$4:$E$103,"&gt;0")=0,"",IFERROR(F131/SUMIFS($F$4:$F$203,$A$4:$A$203,A131,$C$4:$C$203,C131)*SUMIFS(Contas!$E$4:$E$103,Contas!$A$4:$A$103,A131,Contas!$B$4:$B$103,C131),"")))</f>
        <v/>
      </c>
      <c r="H131" s="40">
        <f>IF(COUNT(E131,G131)=0,"",SUM(E131,G131))</f>
        <v/>
      </c>
      <c r="I131" s="16" t="n"/>
      <c r="J131" s="16" t="n"/>
      <c r="K131" s="41">
        <f>IF(OR(A131="",C131=""),"",IF(COUNTIFS(Contas!$A$4:$A$103,A131,Contas!$B$4:$B$103,C131)&lt;&gt;1,"",IFERROR(SUMIFS(Contas!$G$4:$G$103,Contas!$A$4:$A$103,A131,Contas!$B$4:$B$103,C131),"")))</f>
        <v/>
      </c>
      <c r="L131" s="21" t="n"/>
      <c r="M131" s="25">
        <f>IF(COUNTA(A131:C131)=0,"",IF(OR(A131="",B131="",C131=""),"Cadastro incompleto",IF(COUNTIFS($A$4:$A$203,A131,$B$4:$B$203,B131,$C$4:$C$203,C131)&gt;1,"Revisar duplicidade",IF(COUNTIFS(Contas!$A$4:$A$103,A131,Contas!$B$4:$B$103,C131)=0,"Sem conta cadastrada",IF(OR(D131="",F131="",I131="",J131=""),"Cadastro incompleto",IF(OR(E131="",G131="",K131=""),"Conta incompleta","OK"))))))</f>
        <v/>
      </c>
    </row>
    <row r="132">
      <c r="A132" s="16" t="n"/>
      <c r="B132" s="16" t="n"/>
      <c r="C132" s="36" t="n"/>
      <c r="D132" s="37" t="n"/>
      <c r="E132" s="38">
        <f>IF(OR(A132="",B132="",C132="",D132=""),"",IF(COUNTIFS(Contas!$A$4:$A$103,A132,Contas!$B$4:$B$103,C132,Contas!$C$4:$C$103,"&gt;0")=0,"",IFERROR(D132/SUMIFS($D$4:$D$203,$A$4:$A$203,A132,$C$4:$C$203,C132)*SUMIFS(Contas!$C$4:$C$103,Contas!$A$4:$A$103,A132,Contas!$B$4:$B$103,C132),"")))</f>
        <v/>
      </c>
      <c r="F132" s="37" t="n"/>
      <c r="G132" s="38">
        <f>IF(OR(A132="",B132="",C132="",F132=""),"",IF(COUNTIFS(Contas!$A$4:$A$103,A132,Contas!$B$4:$B$103,C132,Contas!$E$4:$E$103,"&gt;0")=0,"",IFERROR(F132/SUMIFS($F$4:$F$203,$A$4:$A$203,A132,$C$4:$C$203,C132)*SUMIFS(Contas!$E$4:$E$103,Contas!$A$4:$A$103,A132,Contas!$B$4:$B$103,C132),"")))</f>
        <v/>
      </c>
      <c r="H132" s="38">
        <f>IF(COUNT(E132,G132)=0,"",SUM(E132,G132))</f>
        <v/>
      </c>
      <c r="I132" s="16" t="n"/>
      <c r="J132" s="16" t="n"/>
      <c r="K132" s="39">
        <f>IF(OR(A132="",C132=""),"",IF(COUNTIFS(Contas!$A$4:$A$103,A132,Contas!$B$4:$B$103,C132)&lt;&gt;1,"",IFERROR(SUMIFS(Contas!$G$4:$G$103,Contas!$A$4:$A$103,A132,Contas!$B$4:$B$103,C132),"")))</f>
        <v/>
      </c>
      <c r="L132" s="21" t="n"/>
      <c r="M132" s="22">
        <f>IF(COUNTA(A132:C132)=0,"",IF(OR(A132="",B132="",C132=""),"Cadastro incompleto",IF(COUNTIFS($A$4:$A$203,A132,$B$4:$B$203,B132,$C$4:$C$203,C132)&gt;1,"Revisar duplicidade",IF(COUNTIFS(Contas!$A$4:$A$103,A132,Contas!$B$4:$B$103,C132)=0,"Sem conta cadastrada",IF(OR(D132="",F132="",I132="",J132=""),"Cadastro incompleto",IF(OR(E132="",G132="",K132=""),"Conta incompleta","OK"))))))</f>
        <v/>
      </c>
    </row>
    <row r="133">
      <c r="A133" s="16" t="n"/>
      <c r="B133" s="16" t="n"/>
      <c r="C133" s="36" t="n"/>
      <c r="D133" s="37" t="n"/>
      <c r="E133" s="40">
        <f>IF(OR(A133="",B133="",C133="",D133=""),"",IF(COUNTIFS(Contas!$A$4:$A$103,A133,Contas!$B$4:$B$103,C133,Contas!$C$4:$C$103,"&gt;0")=0,"",IFERROR(D133/SUMIFS($D$4:$D$203,$A$4:$A$203,A133,$C$4:$C$203,C133)*SUMIFS(Contas!$C$4:$C$103,Contas!$A$4:$A$103,A133,Contas!$B$4:$B$103,C133),"")))</f>
        <v/>
      </c>
      <c r="F133" s="37" t="n"/>
      <c r="G133" s="40">
        <f>IF(OR(A133="",B133="",C133="",F133=""),"",IF(COUNTIFS(Contas!$A$4:$A$103,A133,Contas!$B$4:$B$103,C133,Contas!$E$4:$E$103,"&gt;0")=0,"",IFERROR(F133/SUMIFS($F$4:$F$203,$A$4:$A$203,A133,$C$4:$C$203,C133)*SUMIFS(Contas!$E$4:$E$103,Contas!$A$4:$A$103,A133,Contas!$B$4:$B$103,C133),"")))</f>
        <v/>
      </c>
      <c r="H133" s="40">
        <f>IF(COUNT(E133,G133)=0,"",SUM(E133,G133))</f>
        <v/>
      </c>
      <c r="I133" s="16" t="n"/>
      <c r="J133" s="16" t="n"/>
      <c r="K133" s="41">
        <f>IF(OR(A133="",C133=""),"",IF(COUNTIFS(Contas!$A$4:$A$103,A133,Contas!$B$4:$B$103,C133)&lt;&gt;1,"",IFERROR(SUMIFS(Contas!$G$4:$G$103,Contas!$A$4:$A$103,A133,Contas!$B$4:$B$103,C133),"")))</f>
        <v/>
      </c>
      <c r="L133" s="21" t="n"/>
      <c r="M133" s="25">
        <f>IF(COUNTA(A133:C133)=0,"",IF(OR(A133="",B133="",C133=""),"Cadastro incompleto",IF(COUNTIFS($A$4:$A$203,A133,$B$4:$B$203,B133,$C$4:$C$203,C133)&gt;1,"Revisar duplicidade",IF(COUNTIFS(Contas!$A$4:$A$103,A133,Contas!$B$4:$B$103,C133)=0,"Sem conta cadastrada",IF(OR(D133="",F133="",I133="",J133=""),"Cadastro incompleto",IF(OR(E133="",G133="",K133=""),"Conta incompleta","OK"))))))</f>
        <v/>
      </c>
    </row>
    <row r="134">
      <c r="A134" s="16" t="n"/>
      <c r="B134" s="16" t="n"/>
      <c r="C134" s="36" t="n"/>
      <c r="D134" s="37" t="n"/>
      <c r="E134" s="38">
        <f>IF(OR(A134="",B134="",C134="",D134=""),"",IF(COUNTIFS(Contas!$A$4:$A$103,A134,Contas!$B$4:$B$103,C134,Contas!$C$4:$C$103,"&gt;0")=0,"",IFERROR(D134/SUMIFS($D$4:$D$203,$A$4:$A$203,A134,$C$4:$C$203,C134)*SUMIFS(Contas!$C$4:$C$103,Contas!$A$4:$A$103,A134,Contas!$B$4:$B$103,C134),"")))</f>
        <v/>
      </c>
      <c r="F134" s="37" t="n"/>
      <c r="G134" s="38">
        <f>IF(OR(A134="",B134="",C134="",F134=""),"",IF(COUNTIFS(Contas!$A$4:$A$103,A134,Contas!$B$4:$B$103,C134,Contas!$E$4:$E$103,"&gt;0")=0,"",IFERROR(F134/SUMIFS($F$4:$F$203,$A$4:$A$203,A134,$C$4:$C$203,C134)*SUMIFS(Contas!$E$4:$E$103,Contas!$A$4:$A$103,A134,Contas!$B$4:$B$103,C134),"")))</f>
        <v/>
      </c>
      <c r="H134" s="38">
        <f>IF(COUNT(E134,G134)=0,"",SUM(E134,G134))</f>
        <v/>
      </c>
      <c r="I134" s="16" t="n"/>
      <c r="J134" s="16" t="n"/>
      <c r="K134" s="39">
        <f>IF(OR(A134="",C134=""),"",IF(COUNTIFS(Contas!$A$4:$A$103,A134,Contas!$B$4:$B$103,C134)&lt;&gt;1,"",IFERROR(SUMIFS(Contas!$G$4:$G$103,Contas!$A$4:$A$103,A134,Contas!$B$4:$B$103,C134),"")))</f>
        <v/>
      </c>
      <c r="L134" s="21" t="n"/>
      <c r="M134" s="22">
        <f>IF(COUNTA(A134:C134)=0,"",IF(OR(A134="",B134="",C134=""),"Cadastro incompleto",IF(COUNTIFS($A$4:$A$203,A134,$B$4:$B$203,B134,$C$4:$C$203,C134)&gt;1,"Revisar duplicidade",IF(COUNTIFS(Contas!$A$4:$A$103,A134,Contas!$B$4:$B$103,C134)=0,"Sem conta cadastrada",IF(OR(D134="",F134="",I134="",J134=""),"Cadastro incompleto",IF(OR(E134="",G134="",K134=""),"Conta incompleta","OK"))))))</f>
        <v/>
      </c>
    </row>
    <row r="135">
      <c r="A135" s="16" t="n"/>
      <c r="B135" s="16" t="n"/>
      <c r="C135" s="36" t="n"/>
      <c r="D135" s="37" t="n"/>
      <c r="E135" s="40">
        <f>IF(OR(A135="",B135="",C135="",D135=""),"",IF(COUNTIFS(Contas!$A$4:$A$103,A135,Contas!$B$4:$B$103,C135,Contas!$C$4:$C$103,"&gt;0")=0,"",IFERROR(D135/SUMIFS($D$4:$D$203,$A$4:$A$203,A135,$C$4:$C$203,C135)*SUMIFS(Contas!$C$4:$C$103,Contas!$A$4:$A$103,A135,Contas!$B$4:$B$103,C135),"")))</f>
        <v/>
      </c>
      <c r="F135" s="37" t="n"/>
      <c r="G135" s="40">
        <f>IF(OR(A135="",B135="",C135="",F135=""),"",IF(COUNTIFS(Contas!$A$4:$A$103,A135,Contas!$B$4:$B$103,C135,Contas!$E$4:$E$103,"&gt;0")=0,"",IFERROR(F135/SUMIFS($F$4:$F$203,$A$4:$A$203,A135,$C$4:$C$203,C135)*SUMIFS(Contas!$E$4:$E$103,Contas!$A$4:$A$103,A135,Contas!$B$4:$B$103,C135),"")))</f>
        <v/>
      </c>
      <c r="H135" s="40">
        <f>IF(COUNT(E135,G135)=0,"",SUM(E135,G135))</f>
        <v/>
      </c>
      <c r="I135" s="16" t="n"/>
      <c r="J135" s="16" t="n"/>
      <c r="K135" s="41">
        <f>IF(OR(A135="",C135=""),"",IF(COUNTIFS(Contas!$A$4:$A$103,A135,Contas!$B$4:$B$103,C135)&lt;&gt;1,"",IFERROR(SUMIFS(Contas!$G$4:$G$103,Contas!$A$4:$A$103,A135,Contas!$B$4:$B$103,C135),"")))</f>
        <v/>
      </c>
      <c r="L135" s="21" t="n"/>
      <c r="M135" s="25">
        <f>IF(COUNTA(A135:C135)=0,"",IF(OR(A135="",B135="",C135=""),"Cadastro incompleto",IF(COUNTIFS($A$4:$A$203,A135,$B$4:$B$203,B135,$C$4:$C$203,C135)&gt;1,"Revisar duplicidade",IF(COUNTIFS(Contas!$A$4:$A$103,A135,Contas!$B$4:$B$103,C135)=0,"Sem conta cadastrada",IF(OR(D135="",F135="",I135="",J135=""),"Cadastro incompleto",IF(OR(E135="",G135="",K135=""),"Conta incompleta","OK"))))))</f>
        <v/>
      </c>
    </row>
    <row r="136">
      <c r="A136" s="16" t="n"/>
      <c r="B136" s="16" t="n"/>
      <c r="C136" s="36" t="n"/>
      <c r="D136" s="37" t="n"/>
      <c r="E136" s="38">
        <f>IF(OR(A136="",B136="",C136="",D136=""),"",IF(COUNTIFS(Contas!$A$4:$A$103,A136,Contas!$B$4:$B$103,C136,Contas!$C$4:$C$103,"&gt;0")=0,"",IFERROR(D136/SUMIFS($D$4:$D$203,$A$4:$A$203,A136,$C$4:$C$203,C136)*SUMIFS(Contas!$C$4:$C$103,Contas!$A$4:$A$103,A136,Contas!$B$4:$B$103,C136),"")))</f>
        <v/>
      </c>
      <c r="F136" s="37" t="n"/>
      <c r="G136" s="38">
        <f>IF(OR(A136="",B136="",C136="",F136=""),"",IF(COUNTIFS(Contas!$A$4:$A$103,A136,Contas!$B$4:$B$103,C136,Contas!$E$4:$E$103,"&gt;0")=0,"",IFERROR(F136/SUMIFS($F$4:$F$203,$A$4:$A$203,A136,$C$4:$C$203,C136)*SUMIFS(Contas!$E$4:$E$103,Contas!$A$4:$A$103,A136,Contas!$B$4:$B$103,C136),"")))</f>
        <v/>
      </c>
      <c r="H136" s="38">
        <f>IF(COUNT(E136,G136)=0,"",SUM(E136,G136))</f>
        <v/>
      </c>
      <c r="I136" s="16" t="n"/>
      <c r="J136" s="16" t="n"/>
      <c r="K136" s="39">
        <f>IF(OR(A136="",C136=""),"",IF(COUNTIFS(Contas!$A$4:$A$103,A136,Contas!$B$4:$B$103,C136)&lt;&gt;1,"",IFERROR(SUMIFS(Contas!$G$4:$G$103,Contas!$A$4:$A$103,A136,Contas!$B$4:$B$103,C136),"")))</f>
        <v/>
      </c>
      <c r="L136" s="21" t="n"/>
      <c r="M136" s="22">
        <f>IF(COUNTA(A136:C136)=0,"",IF(OR(A136="",B136="",C136=""),"Cadastro incompleto",IF(COUNTIFS($A$4:$A$203,A136,$B$4:$B$203,B136,$C$4:$C$203,C136)&gt;1,"Revisar duplicidade",IF(COUNTIFS(Contas!$A$4:$A$103,A136,Contas!$B$4:$B$103,C136)=0,"Sem conta cadastrada",IF(OR(D136="",F136="",I136="",J136=""),"Cadastro incompleto",IF(OR(E136="",G136="",K136=""),"Conta incompleta","OK"))))))</f>
        <v/>
      </c>
    </row>
    <row r="137">
      <c r="A137" s="16" t="n"/>
      <c r="B137" s="16" t="n"/>
      <c r="C137" s="36" t="n"/>
      <c r="D137" s="37" t="n"/>
      <c r="E137" s="40">
        <f>IF(OR(A137="",B137="",C137="",D137=""),"",IF(COUNTIFS(Contas!$A$4:$A$103,A137,Contas!$B$4:$B$103,C137,Contas!$C$4:$C$103,"&gt;0")=0,"",IFERROR(D137/SUMIFS($D$4:$D$203,$A$4:$A$203,A137,$C$4:$C$203,C137)*SUMIFS(Contas!$C$4:$C$103,Contas!$A$4:$A$103,A137,Contas!$B$4:$B$103,C137),"")))</f>
        <v/>
      </c>
      <c r="F137" s="37" t="n"/>
      <c r="G137" s="40">
        <f>IF(OR(A137="",B137="",C137="",F137=""),"",IF(COUNTIFS(Contas!$A$4:$A$103,A137,Contas!$B$4:$B$103,C137,Contas!$E$4:$E$103,"&gt;0")=0,"",IFERROR(F137/SUMIFS($F$4:$F$203,$A$4:$A$203,A137,$C$4:$C$203,C137)*SUMIFS(Contas!$E$4:$E$103,Contas!$A$4:$A$103,A137,Contas!$B$4:$B$103,C137),"")))</f>
        <v/>
      </c>
      <c r="H137" s="40">
        <f>IF(COUNT(E137,G137)=0,"",SUM(E137,G137))</f>
        <v/>
      </c>
      <c r="I137" s="16" t="n"/>
      <c r="J137" s="16" t="n"/>
      <c r="K137" s="41">
        <f>IF(OR(A137="",C137=""),"",IF(COUNTIFS(Contas!$A$4:$A$103,A137,Contas!$B$4:$B$103,C137)&lt;&gt;1,"",IFERROR(SUMIFS(Contas!$G$4:$G$103,Contas!$A$4:$A$103,A137,Contas!$B$4:$B$103,C137),"")))</f>
        <v/>
      </c>
      <c r="L137" s="21" t="n"/>
      <c r="M137" s="25">
        <f>IF(COUNTA(A137:C137)=0,"",IF(OR(A137="",B137="",C137=""),"Cadastro incompleto",IF(COUNTIFS($A$4:$A$203,A137,$B$4:$B$203,B137,$C$4:$C$203,C137)&gt;1,"Revisar duplicidade",IF(COUNTIFS(Contas!$A$4:$A$103,A137,Contas!$B$4:$B$103,C137)=0,"Sem conta cadastrada",IF(OR(D137="",F137="",I137="",J137=""),"Cadastro incompleto",IF(OR(E137="",G137="",K137=""),"Conta incompleta","OK"))))))</f>
        <v/>
      </c>
    </row>
    <row r="138">
      <c r="A138" s="16" t="n"/>
      <c r="B138" s="16" t="n"/>
      <c r="C138" s="36" t="n"/>
      <c r="D138" s="37" t="n"/>
      <c r="E138" s="38">
        <f>IF(OR(A138="",B138="",C138="",D138=""),"",IF(COUNTIFS(Contas!$A$4:$A$103,A138,Contas!$B$4:$B$103,C138,Contas!$C$4:$C$103,"&gt;0")=0,"",IFERROR(D138/SUMIFS($D$4:$D$203,$A$4:$A$203,A138,$C$4:$C$203,C138)*SUMIFS(Contas!$C$4:$C$103,Contas!$A$4:$A$103,A138,Contas!$B$4:$B$103,C138),"")))</f>
        <v/>
      </c>
      <c r="F138" s="37" t="n"/>
      <c r="G138" s="38">
        <f>IF(OR(A138="",B138="",C138="",F138=""),"",IF(COUNTIFS(Contas!$A$4:$A$103,A138,Contas!$B$4:$B$103,C138,Contas!$E$4:$E$103,"&gt;0")=0,"",IFERROR(F138/SUMIFS($F$4:$F$203,$A$4:$A$203,A138,$C$4:$C$203,C138)*SUMIFS(Contas!$E$4:$E$103,Contas!$A$4:$A$103,A138,Contas!$B$4:$B$103,C138),"")))</f>
        <v/>
      </c>
      <c r="H138" s="38">
        <f>IF(COUNT(E138,G138)=0,"",SUM(E138,G138))</f>
        <v/>
      </c>
      <c r="I138" s="16" t="n"/>
      <c r="J138" s="16" t="n"/>
      <c r="K138" s="39">
        <f>IF(OR(A138="",C138=""),"",IF(COUNTIFS(Contas!$A$4:$A$103,A138,Contas!$B$4:$B$103,C138)&lt;&gt;1,"",IFERROR(SUMIFS(Contas!$G$4:$G$103,Contas!$A$4:$A$103,A138,Contas!$B$4:$B$103,C138),"")))</f>
        <v/>
      </c>
      <c r="L138" s="21" t="n"/>
      <c r="M138" s="22">
        <f>IF(COUNTA(A138:C138)=0,"",IF(OR(A138="",B138="",C138=""),"Cadastro incompleto",IF(COUNTIFS($A$4:$A$203,A138,$B$4:$B$203,B138,$C$4:$C$203,C138)&gt;1,"Revisar duplicidade",IF(COUNTIFS(Contas!$A$4:$A$103,A138,Contas!$B$4:$B$103,C138)=0,"Sem conta cadastrada",IF(OR(D138="",F138="",I138="",J138=""),"Cadastro incompleto",IF(OR(E138="",G138="",K138=""),"Conta incompleta","OK"))))))</f>
        <v/>
      </c>
    </row>
    <row r="139">
      <c r="A139" s="16" t="n"/>
      <c r="B139" s="16" t="n"/>
      <c r="C139" s="36" t="n"/>
      <c r="D139" s="37" t="n"/>
      <c r="E139" s="40">
        <f>IF(OR(A139="",B139="",C139="",D139=""),"",IF(COUNTIFS(Contas!$A$4:$A$103,A139,Contas!$B$4:$B$103,C139,Contas!$C$4:$C$103,"&gt;0")=0,"",IFERROR(D139/SUMIFS($D$4:$D$203,$A$4:$A$203,A139,$C$4:$C$203,C139)*SUMIFS(Contas!$C$4:$C$103,Contas!$A$4:$A$103,A139,Contas!$B$4:$B$103,C139),"")))</f>
        <v/>
      </c>
      <c r="F139" s="37" t="n"/>
      <c r="G139" s="40">
        <f>IF(OR(A139="",B139="",C139="",F139=""),"",IF(COUNTIFS(Contas!$A$4:$A$103,A139,Contas!$B$4:$B$103,C139,Contas!$E$4:$E$103,"&gt;0")=0,"",IFERROR(F139/SUMIFS($F$4:$F$203,$A$4:$A$203,A139,$C$4:$C$203,C139)*SUMIFS(Contas!$E$4:$E$103,Contas!$A$4:$A$103,A139,Contas!$B$4:$B$103,C139),"")))</f>
        <v/>
      </c>
      <c r="H139" s="40">
        <f>IF(COUNT(E139,G139)=0,"",SUM(E139,G139))</f>
        <v/>
      </c>
      <c r="I139" s="16" t="n"/>
      <c r="J139" s="16" t="n"/>
      <c r="K139" s="41">
        <f>IF(OR(A139="",C139=""),"",IF(COUNTIFS(Contas!$A$4:$A$103,A139,Contas!$B$4:$B$103,C139)&lt;&gt;1,"",IFERROR(SUMIFS(Contas!$G$4:$G$103,Contas!$A$4:$A$103,A139,Contas!$B$4:$B$103,C139),"")))</f>
        <v/>
      </c>
      <c r="L139" s="21" t="n"/>
      <c r="M139" s="25">
        <f>IF(COUNTA(A139:C139)=0,"",IF(OR(A139="",B139="",C139=""),"Cadastro incompleto",IF(COUNTIFS($A$4:$A$203,A139,$B$4:$B$203,B139,$C$4:$C$203,C139)&gt;1,"Revisar duplicidade",IF(COUNTIFS(Contas!$A$4:$A$103,A139,Contas!$B$4:$B$103,C139)=0,"Sem conta cadastrada",IF(OR(D139="",F139="",I139="",J139=""),"Cadastro incompleto",IF(OR(E139="",G139="",K139=""),"Conta incompleta","OK"))))))</f>
        <v/>
      </c>
    </row>
    <row r="140">
      <c r="A140" s="16" t="n"/>
      <c r="B140" s="16" t="n"/>
      <c r="C140" s="36" t="n"/>
      <c r="D140" s="37" t="n"/>
      <c r="E140" s="38">
        <f>IF(OR(A140="",B140="",C140="",D140=""),"",IF(COUNTIFS(Contas!$A$4:$A$103,A140,Contas!$B$4:$B$103,C140,Contas!$C$4:$C$103,"&gt;0")=0,"",IFERROR(D140/SUMIFS($D$4:$D$203,$A$4:$A$203,A140,$C$4:$C$203,C140)*SUMIFS(Contas!$C$4:$C$103,Contas!$A$4:$A$103,A140,Contas!$B$4:$B$103,C140),"")))</f>
        <v/>
      </c>
      <c r="F140" s="37" t="n"/>
      <c r="G140" s="38">
        <f>IF(OR(A140="",B140="",C140="",F140=""),"",IF(COUNTIFS(Contas!$A$4:$A$103,A140,Contas!$B$4:$B$103,C140,Contas!$E$4:$E$103,"&gt;0")=0,"",IFERROR(F140/SUMIFS($F$4:$F$203,$A$4:$A$203,A140,$C$4:$C$203,C140)*SUMIFS(Contas!$E$4:$E$103,Contas!$A$4:$A$103,A140,Contas!$B$4:$B$103,C140),"")))</f>
        <v/>
      </c>
      <c r="H140" s="38">
        <f>IF(COUNT(E140,G140)=0,"",SUM(E140,G140))</f>
        <v/>
      </c>
      <c r="I140" s="16" t="n"/>
      <c r="J140" s="16" t="n"/>
      <c r="K140" s="39">
        <f>IF(OR(A140="",C140=""),"",IF(COUNTIFS(Contas!$A$4:$A$103,A140,Contas!$B$4:$B$103,C140)&lt;&gt;1,"",IFERROR(SUMIFS(Contas!$G$4:$G$103,Contas!$A$4:$A$103,A140,Contas!$B$4:$B$103,C140),"")))</f>
        <v/>
      </c>
      <c r="L140" s="21" t="n"/>
      <c r="M140" s="22">
        <f>IF(COUNTA(A140:C140)=0,"",IF(OR(A140="",B140="",C140=""),"Cadastro incompleto",IF(COUNTIFS($A$4:$A$203,A140,$B$4:$B$203,B140,$C$4:$C$203,C140)&gt;1,"Revisar duplicidade",IF(COUNTIFS(Contas!$A$4:$A$103,A140,Contas!$B$4:$B$103,C140)=0,"Sem conta cadastrada",IF(OR(D140="",F140="",I140="",J140=""),"Cadastro incompleto",IF(OR(E140="",G140="",K140=""),"Conta incompleta","OK"))))))</f>
        <v/>
      </c>
    </row>
    <row r="141">
      <c r="A141" s="16" t="n"/>
      <c r="B141" s="16" t="n"/>
      <c r="C141" s="36" t="n"/>
      <c r="D141" s="37" t="n"/>
      <c r="E141" s="40">
        <f>IF(OR(A141="",B141="",C141="",D141=""),"",IF(COUNTIFS(Contas!$A$4:$A$103,A141,Contas!$B$4:$B$103,C141,Contas!$C$4:$C$103,"&gt;0")=0,"",IFERROR(D141/SUMIFS($D$4:$D$203,$A$4:$A$203,A141,$C$4:$C$203,C141)*SUMIFS(Contas!$C$4:$C$103,Contas!$A$4:$A$103,A141,Contas!$B$4:$B$103,C141),"")))</f>
        <v/>
      </c>
      <c r="F141" s="37" t="n"/>
      <c r="G141" s="40">
        <f>IF(OR(A141="",B141="",C141="",F141=""),"",IF(COUNTIFS(Contas!$A$4:$A$103,A141,Contas!$B$4:$B$103,C141,Contas!$E$4:$E$103,"&gt;0")=0,"",IFERROR(F141/SUMIFS($F$4:$F$203,$A$4:$A$203,A141,$C$4:$C$203,C141)*SUMIFS(Contas!$E$4:$E$103,Contas!$A$4:$A$103,A141,Contas!$B$4:$B$103,C141),"")))</f>
        <v/>
      </c>
      <c r="H141" s="40">
        <f>IF(COUNT(E141,G141)=0,"",SUM(E141,G141))</f>
        <v/>
      </c>
      <c r="I141" s="16" t="n"/>
      <c r="J141" s="16" t="n"/>
      <c r="K141" s="41">
        <f>IF(OR(A141="",C141=""),"",IF(COUNTIFS(Contas!$A$4:$A$103,A141,Contas!$B$4:$B$103,C141)&lt;&gt;1,"",IFERROR(SUMIFS(Contas!$G$4:$G$103,Contas!$A$4:$A$103,A141,Contas!$B$4:$B$103,C141),"")))</f>
        <v/>
      </c>
      <c r="L141" s="21" t="n"/>
      <c r="M141" s="25">
        <f>IF(COUNTA(A141:C141)=0,"",IF(OR(A141="",B141="",C141=""),"Cadastro incompleto",IF(COUNTIFS($A$4:$A$203,A141,$B$4:$B$203,B141,$C$4:$C$203,C141)&gt;1,"Revisar duplicidade",IF(COUNTIFS(Contas!$A$4:$A$103,A141,Contas!$B$4:$B$103,C141)=0,"Sem conta cadastrada",IF(OR(D141="",F141="",I141="",J141=""),"Cadastro incompleto",IF(OR(E141="",G141="",K141=""),"Conta incompleta","OK"))))))</f>
        <v/>
      </c>
    </row>
    <row r="142">
      <c r="A142" s="16" t="n"/>
      <c r="B142" s="16" t="n"/>
      <c r="C142" s="36" t="n"/>
      <c r="D142" s="37" t="n"/>
      <c r="E142" s="38">
        <f>IF(OR(A142="",B142="",C142="",D142=""),"",IF(COUNTIFS(Contas!$A$4:$A$103,A142,Contas!$B$4:$B$103,C142,Contas!$C$4:$C$103,"&gt;0")=0,"",IFERROR(D142/SUMIFS($D$4:$D$203,$A$4:$A$203,A142,$C$4:$C$203,C142)*SUMIFS(Contas!$C$4:$C$103,Contas!$A$4:$A$103,A142,Contas!$B$4:$B$103,C142),"")))</f>
        <v/>
      </c>
      <c r="F142" s="37" t="n"/>
      <c r="G142" s="38">
        <f>IF(OR(A142="",B142="",C142="",F142=""),"",IF(COUNTIFS(Contas!$A$4:$A$103,A142,Contas!$B$4:$B$103,C142,Contas!$E$4:$E$103,"&gt;0")=0,"",IFERROR(F142/SUMIFS($F$4:$F$203,$A$4:$A$203,A142,$C$4:$C$203,C142)*SUMIFS(Contas!$E$4:$E$103,Contas!$A$4:$A$103,A142,Contas!$B$4:$B$103,C142),"")))</f>
        <v/>
      </c>
      <c r="H142" s="38">
        <f>IF(COUNT(E142,G142)=0,"",SUM(E142,G142))</f>
        <v/>
      </c>
      <c r="I142" s="16" t="n"/>
      <c r="J142" s="16" t="n"/>
      <c r="K142" s="39">
        <f>IF(OR(A142="",C142=""),"",IF(COUNTIFS(Contas!$A$4:$A$103,A142,Contas!$B$4:$B$103,C142)&lt;&gt;1,"",IFERROR(SUMIFS(Contas!$G$4:$G$103,Contas!$A$4:$A$103,A142,Contas!$B$4:$B$103,C142),"")))</f>
        <v/>
      </c>
      <c r="L142" s="21" t="n"/>
      <c r="M142" s="22">
        <f>IF(COUNTA(A142:C142)=0,"",IF(OR(A142="",B142="",C142=""),"Cadastro incompleto",IF(COUNTIFS($A$4:$A$203,A142,$B$4:$B$203,B142,$C$4:$C$203,C142)&gt;1,"Revisar duplicidade",IF(COUNTIFS(Contas!$A$4:$A$103,A142,Contas!$B$4:$B$103,C142)=0,"Sem conta cadastrada",IF(OR(D142="",F142="",I142="",J142=""),"Cadastro incompleto",IF(OR(E142="",G142="",K142=""),"Conta incompleta","OK"))))))</f>
        <v/>
      </c>
    </row>
    <row r="143">
      <c r="A143" s="16" t="n"/>
      <c r="B143" s="16" t="n"/>
      <c r="C143" s="36" t="n"/>
      <c r="D143" s="37" t="n"/>
      <c r="E143" s="40">
        <f>IF(OR(A143="",B143="",C143="",D143=""),"",IF(COUNTIFS(Contas!$A$4:$A$103,A143,Contas!$B$4:$B$103,C143,Contas!$C$4:$C$103,"&gt;0")=0,"",IFERROR(D143/SUMIFS($D$4:$D$203,$A$4:$A$203,A143,$C$4:$C$203,C143)*SUMIFS(Contas!$C$4:$C$103,Contas!$A$4:$A$103,A143,Contas!$B$4:$B$103,C143),"")))</f>
        <v/>
      </c>
      <c r="F143" s="37" t="n"/>
      <c r="G143" s="40">
        <f>IF(OR(A143="",B143="",C143="",F143=""),"",IF(COUNTIFS(Contas!$A$4:$A$103,A143,Contas!$B$4:$B$103,C143,Contas!$E$4:$E$103,"&gt;0")=0,"",IFERROR(F143/SUMIFS($F$4:$F$203,$A$4:$A$203,A143,$C$4:$C$203,C143)*SUMIFS(Contas!$E$4:$E$103,Contas!$A$4:$A$103,A143,Contas!$B$4:$B$103,C143),"")))</f>
        <v/>
      </c>
      <c r="H143" s="40">
        <f>IF(COUNT(E143,G143)=0,"",SUM(E143,G143))</f>
        <v/>
      </c>
      <c r="I143" s="16" t="n"/>
      <c r="J143" s="16" t="n"/>
      <c r="K143" s="41">
        <f>IF(OR(A143="",C143=""),"",IF(COUNTIFS(Contas!$A$4:$A$103,A143,Contas!$B$4:$B$103,C143)&lt;&gt;1,"",IFERROR(SUMIFS(Contas!$G$4:$G$103,Contas!$A$4:$A$103,A143,Contas!$B$4:$B$103,C143),"")))</f>
        <v/>
      </c>
      <c r="L143" s="21" t="n"/>
      <c r="M143" s="25">
        <f>IF(COUNTA(A143:C143)=0,"",IF(OR(A143="",B143="",C143=""),"Cadastro incompleto",IF(COUNTIFS($A$4:$A$203,A143,$B$4:$B$203,B143,$C$4:$C$203,C143)&gt;1,"Revisar duplicidade",IF(COUNTIFS(Contas!$A$4:$A$103,A143,Contas!$B$4:$B$103,C143)=0,"Sem conta cadastrada",IF(OR(D143="",F143="",I143="",J143=""),"Cadastro incompleto",IF(OR(E143="",G143="",K143=""),"Conta incompleta","OK"))))))</f>
        <v/>
      </c>
    </row>
    <row r="144">
      <c r="A144" s="16" t="n"/>
      <c r="B144" s="16" t="n"/>
      <c r="C144" s="36" t="n"/>
      <c r="D144" s="37" t="n"/>
      <c r="E144" s="38">
        <f>IF(OR(A144="",B144="",C144="",D144=""),"",IF(COUNTIFS(Contas!$A$4:$A$103,A144,Contas!$B$4:$B$103,C144,Contas!$C$4:$C$103,"&gt;0")=0,"",IFERROR(D144/SUMIFS($D$4:$D$203,$A$4:$A$203,A144,$C$4:$C$203,C144)*SUMIFS(Contas!$C$4:$C$103,Contas!$A$4:$A$103,A144,Contas!$B$4:$B$103,C144),"")))</f>
        <v/>
      </c>
      <c r="F144" s="37" t="n"/>
      <c r="G144" s="38">
        <f>IF(OR(A144="",B144="",C144="",F144=""),"",IF(COUNTIFS(Contas!$A$4:$A$103,A144,Contas!$B$4:$B$103,C144,Contas!$E$4:$E$103,"&gt;0")=0,"",IFERROR(F144/SUMIFS($F$4:$F$203,$A$4:$A$203,A144,$C$4:$C$203,C144)*SUMIFS(Contas!$E$4:$E$103,Contas!$A$4:$A$103,A144,Contas!$B$4:$B$103,C144),"")))</f>
        <v/>
      </c>
      <c r="H144" s="38">
        <f>IF(COUNT(E144,G144)=0,"",SUM(E144,G144))</f>
        <v/>
      </c>
      <c r="I144" s="16" t="n"/>
      <c r="J144" s="16" t="n"/>
      <c r="K144" s="39">
        <f>IF(OR(A144="",C144=""),"",IF(COUNTIFS(Contas!$A$4:$A$103,A144,Contas!$B$4:$B$103,C144)&lt;&gt;1,"",IFERROR(SUMIFS(Contas!$G$4:$G$103,Contas!$A$4:$A$103,A144,Contas!$B$4:$B$103,C144),"")))</f>
        <v/>
      </c>
      <c r="L144" s="21" t="n"/>
      <c r="M144" s="22">
        <f>IF(COUNTA(A144:C144)=0,"",IF(OR(A144="",B144="",C144=""),"Cadastro incompleto",IF(COUNTIFS($A$4:$A$203,A144,$B$4:$B$203,B144,$C$4:$C$203,C144)&gt;1,"Revisar duplicidade",IF(COUNTIFS(Contas!$A$4:$A$103,A144,Contas!$B$4:$B$103,C144)=0,"Sem conta cadastrada",IF(OR(D144="",F144="",I144="",J144=""),"Cadastro incompleto",IF(OR(E144="",G144="",K144=""),"Conta incompleta","OK"))))))</f>
        <v/>
      </c>
    </row>
    <row r="145">
      <c r="A145" s="16" t="n"/>
      <c r="B145" s="16" t="n"/>
      <c r="C145" s="36" t="n"/>
      <c r="D145" s="37" t="n"/>
      <c r="E145" s="40">
        <f>IF(OR(A145="",B145="",C145="",D145=""),"",IF(COUNTIFS(Contas!$A$4:$A$103,A145,Contas!$B$4:$B$103,C145,Contas!$C$4:$C$103,"&gt;0")=0,"",IFERROR(D145/SUMIFS($D$4:$D$203,$A$4:$A$203,A145,$C$4:$C$203,C145)*SUMIFS(Contas!$C$4:$C$103,Contas!$A$4:$A$103,A145,Contas!$B$4:$B$103,C145),"")))</f>
        <v/>
      </c>
      <c r="F145" s="37" t="n"/>
      <c r="G145" s="40">
        <f>IF(OR(A145="",B145="",C145="",F145=""),"",IF(COUNTIFS(Contas!$A$4:$A$103,A145,Contas!$B$4:$B$103,C145,Contas!$E$4:$E$103,"&gt;0")=0,"",IFERROR(F145/SUMIFS($F$4:$F$203,$A$4:$A$203,A145,$C$4:$C$203,C145)*SUMIFS(Contas!$E$4:$E$103,Contas!$A$4:$A$103,A145,Contas!$B$4:$B$103,C145),"")))</f>
        <v/>
      </c>
      <c r="H145" s="40">
        <f>IF(COUNT(E145,G145)=0,"",SUM(E145,G145))</f>
        <v/>
      </c>
      <c r="I145" s="16" t="n"/>
      <c r="J145" s="16" t="n"/>
      <c r="K145" s="41">
        <f>IF(OR(A145="",C145=""),"",IF(COUNTIFS(Contas!$A$4:$A$103,A145,Contas!$B$4:$B$103,C145)&lt;&gt;1,"",IFERROR(SUMIFS(Contas!$G$4:$G$103,Contas!$A$4:$A$103,A145,Contas!$B$4:$B$103,C145),"")))</f>
        <v/>
      </c>
      <c r="L145" s="21" t="n"/>
      <c r="M145" s="25">
        <f>IF(COUNTA(A145:C145)=0,"",IF(OR(A145="",B145="",C145=""),"Cadastro incompleto",IF(COUNTIFS($A$4:$A$203,A145,$B$4:$B$203,B145,$C$4:$C$203,C145)&gt;1,"Revisar duplicidade",IF(COUNTIFS(Contas!$A$4:$A$103,A145,Contas!$B$4:$B$103,C145)=0,"Sem conta cadastrada",IF(OR(D145="",F145="",I145="",J145=""),"Cadastro incompleto",IF(OR(E145="",G145="",K145=""),"Conta incompleta","OK"))))))</f>
        <v/>
      </c>
    </row>
    <row r="146">
      <c r="A146" s="16" t="n"/>
      <c r="B146" s="16" t="n"/>
      <c r="C146" s="36" t="n"/>
      <c r="D146" s="37" t="n"/>
      <c r="E146" s="38">
        <f>IF(OR(A146="",B146="",C146="",D146=""),"",IF(COUNTIFS(Contas!$A$4:$A$103,A146,Contas!$B$4:$B$103,C146,Contas!$C$4:$C$103,"&gt;0")=0,"",IFERROR(D146/SUMIFS($D$4:$D$203,$A$4:$A$203,A146,$C$4:$C$203,C146)*SUMIFS(Contas!$C$4:$C$103,Contas!$A$4:$A$103,A146,Contas!$B$4:$B$103,C146),"")))</f>
        <v/>
      </c>
      <c r="F146" s="37" t="n"/>
      <c r="G146" s="38">
        <f>IF(OR(A146="",B146="",C146="",F146=""),"",IF(COUNTIFS(Contas!$A$4:$A$103,A146,Contas!$B$4:$B$103,C146,Contas!$E$4:$E$103,"&gt;0")=0,"",IFERROR(F146/SUMIFS($F$4:$F$203,$A$4:$A$203,A146,$C$4:$C$203,C146)*SUMIFS(Contas!$E$4:$E$103,Contas!$A$4:$A$103,A146,Contas!$B$4:$B$103,C146),"")))</f>
        <v/>
      </c>
      <c r="H146" s="38">
        <f>IF(COUNT(E146,G146)=0,"",SUM(E146,G146))</f>
        <v/>
      </c>
      <c r="I146" s="16" t="n"/>
      <c r="J146" s="16" t="n"/>
      <c r="K146" s="39">
        <f>IF(OR(A146="",C146=""),"",IF(COUNTIFS(Contas!$A$4:$A$103,A146,Contas!$B$4:$B$103,C146)&lt;&gt;1,"",IFERROR(SUMIFS(Contas!$G$4:$G$103,Contas!$A$4:$A$103,A146,Contas!$B$4:$B$103,C146),"")))</f>
        <v/>
      </c>
      <c r="L146" s="21" t="n"/>
      <c r="M146" s="22">
        <f>IF(COUNTA(A146:C146)=0,"",IF(OR(A146="",B146="",C146=""),"Cadastro incompleto",IF(COUNTIFS($A$4:$A$203,A146,$B$4:$B$203,B146,$C$4:$C$203,C146)&gt;1,"Revisar duplicidade",IF(COUNTIFS(Contas!$A$4:$A$103,A146,Contas!$B$4:$B$103,C146)=0,"Sem conta cadastrada",IF(OR(D146="",F146="",I146="",J146=""),"Cadastro incompleto",IF(OR(E146="",G146="",K146=""),"Conta incompleta","OK"))))))</f>
        <v/>
      </c>
    </row>
    <row r="147">
      <c r="A147" s="16" t="n"/>
      <c r="B147" s="16" t="n"/>
      <c r="C147" s="36" t="n"/>
      <c r="D147" s="37" t="n"/>
      <c r="E147" s="40">
        <f>IF(OR(A147="",B147="",C147="",D147=""),"",IF(COUNTIFS(Contas!$A$4:$A$103,A147,Contas!$B$4:$B$103,C147,Contas!$C$4:$C$103,"&gt;0")=0,"",IFERROR(D147/SUMIFS($D$4:$D$203,$A$4:$A$203,A147,$C$4:$C$203,C147)*SUMIFS(Contas!$C$4:$C$103,Contas!$A$4:$A$103,A147,Contas!$B$4:$B$103,C147),"")))</f>
        <v/>
      </c>
      <c r="F147" s="37" t="n"/>
      <c r="G147" s="40">
        <f>IF(OR(A147="",B147="",C147="",F147=""),"",IF(COUNTIFS(Contas!$A$4:$A$103,A147,Contas!$B$4:$B$103,C147,Contas!$E$4:$E$103,"&gt;0")=0,"",IFERROR(F147/SUMIFS($F$4:$F$203,$A$4:$A$203,A147,$C$4:$C$203,C147)*SUMIFS(Contas!$E$4:$E$103,Contas!$A$4:$A$103,A147,Contas!$B$4:$B$103,C147),"")))</f>
        <v/>
      </c>
      <c r="H147" s="40">
        <f>IF(COUNT(E147,G147)=0,"",SUM(E147,G147))</f>
        <v/>
      </c>
      <c r="I147" s="16" t="n"/>
      <c r="J147" s="16" t="n"/>
      <c r="K147" s="41">
        <f>IF(OR(A147="",C147=""),"",IF(COUNTIFS(Contas!$A$4:$A$103,A147,Contas!$B$4:$B$103,C147)&lt;&gt;1,"",IFERROR(SUMIFS(Contas!$G$4:$G$103,Contas!$A$4:$A$103,A147,Contas!$B$4:$B$103,C147),"")))</f>
        <v/>
      </c>
      <c r="L147" s="21" t="n"/>
      <c r="M147" s="25">
        <f>IF(COUNTA(A147:C147)=0,"",IF(OR(A147="",B147="",C147=""),"Cadastro incompleto",IF(COUNTIFS($A$4:$A$203,A147,$B$4:$B$203,B147,$C$4:$C$203,C147)&gt;1,"Revisar duplicidade",IF(COUNTIFS(Contas!$A$4:$A$103,A147,Contas!$B$4:$B$103,C147)=0,"Sem conta cadastrada",IF(OR(D147="",F147="",I147="",J147=""),"Cadastro incompleto",IF(OR(E147="",G147="",K147=""),"Conta incompleta","OK"))))))</f>
        <v/>
      </c>
    </row>
    <row r="148">
      <c r="A148" s="16" t="n"/>
      <c r="B148" s="16" t="n"/>
      <c r="C148" s="36" t="n"/>
      <c r="D148" s="37" t="n"/>
      <c r="E148" s="38">
        <f>IF(OR(A148="",B148="",C148="",D148=""),"",IF(COUNTIFS(Contas!$A$4:$A$103,A148,Contas!$B$4:$B$103,C148,Contas!$C$4:$C$103,"&gt;0")=0,"",IFERROR(D148/SUMIFS($D$4:$D$203,$A$4:$A$203,A148,$C$4:$C$203,C148)*SUMIFS(Contas!$C$4:$C$103,Contas!$A$4:$A$103,A148,Contas!$B$4:$B$103,C148),"")))</f>
        <v/>
      </c>
      <c r="F148" s="37" t="n"/>
      <c r="G148" s="38">
        <f>IF(OR(A148="",B148="",C148="",F148=""),"",IF(COUNTIFS(Contas!$A$4:$A$103,A148,Contas!$B$4:$B$103,C148,Contas!$E$4:$E$103,"&gt;0")=0,"",IFERROR(F148/SUMIFS($F$4:$F$203,$A$4:$A$203,A148,$C$4:$C$203,C148)*SUMIFS(Contas!$E$4:$E$103,Contas!$A$4:$A$103,A148,Contas!$B$4:$B$103,C148),"")))</f>
        <v/>
      </c>
      <c r="H148" s="38">
        <f>IF(COUNT(E148,G148)=0,"",SUM(E148,G148))</f>
        <v/>
      </c>
      <c r="I148" s="16" t="n"/>
      <c r="J148" s="16" t="n"/>
      <c r="K148" s="39">
        <f>IF(OR(A148="",C148=""),"",IF(COUNTIFS(Contas!$A$4:$A$103,A148,Contas!$B$4:$B$103,C148)&lt;&gt;1,"",IFERROR(SUMIFS(Contas!$G$4:$G$103,Contas!$A$4:$A$103,A148,Contas!$B$4:$B$103,C148),"")))</f>
        <v/>
      </c>
      <c r="L148" s="21" t="n"/>
      <c r="M148" s="22">
        <f>IF(COUNTA(A148:C148)=0,"",IF(OR(A148="",B148="",C148=""),"Cadastro incompleto",IF(COUNTIFS($A$4:$A$203,A148,$B$4:$B$203,B148,$C$4:$C$203,C148)&gt;1,"Revisar duplicidade",IF(COUNTIFS(Contas!$A$4:$A$103,A148,Contas!$B$4:$B$103,C148)=0,"Sem conta cadastrada",IF(OR(D148="",F148="",I148="",J148=""),"Cadastro incompleto",IF(OR(E148="",G148="",K148=""),"Conta incompleta","OK"))))))</f>
        <v/>
      </c>
    </row>
    <row r="149">
      <c r="A149" s="16" t="n"/>
      <c r="B149" s="16" t="n"/>
      <c r="C149" s="36" t="n"/>
      <c r="D149" s="37" t="n"/>
      <c r="E149" s="40">
        <f>IF(OR(A149="",B149="",C149="",D149=""),"",IF(COUNTIFS(Contas!$A$4:$A$103,A149,Contas!$B$4:$B$103,C149,Contas!$C$4:$C$103,"&gt;0")=0,"",IFERROR(D149/SUMIFS($D$4:$D$203,$A$4:$A$203,A149,$C$4:$C$203,C149)*SUMIFS(Contas!$C$4:$C$103,Contas!$A$4:$A$103,A149,Contas!$B$4:$B$103,C149),"")))</f>
        <v/>
      </c>
      <c r="F149" s="37" t="n"/>
      <c r="G149" s="40">
        <f>IF(OR(A149="",B149="",C149="",F149=""),"",IF(COUNTIFS(Contas!$A$4:$A$103,A149,Contas!$B$4:$B$103,C149,Contas!$E$4:$E$103,"&gt;0")=0,"",IFERROR(F149/SUMIFS($F$4:$F$203,$A$4:$A$203,A149,$C$4:$C$203,C149)*SUMIFS(Contas!$E$4:$E$103,Contas!$A$4:$A$103,A149,Contas!$B$4:$B$103,C149),"")))</f>
        <v/>
      </c>
      <c r="H149" s="40">
        <f>IF(COUNT(E149,G149)=0,"",SUM(E149,G149))</f>
        <v/>
      </c>
      <c r="I149" s="16" t="n"/>
      <c r="J149" s="16" t="n"/>
      <c r="K149" s="41">
        <f>IF(OR(A149="",C149=""),"",IF(COUNTIFS(Contas!$A$4:$A$103,A149,Contas!$B$4:$B$103,C149)&lt;&gt;1,"",IFERROR(SUMIFS(Contas!$G$4:$G$103,Contas!$A$4:$A$103,A149,Contas!$B$4:$B$103,C149),"")))</f>
        <v/>
      </c>
      <c r="L149" s="21" t="n"/>
      <c r="M149" s="25">
        <f>IF(COUNTA(A149:C149)=0,"",IF(OR(A149="",B149="",C149=""),"Cadastro incompleto",IF(COUNTIFS($A$4:$A$203,A149,$B$4:$B$203,B149,$C$4:$C$203,C149)&gt;1,"Revisar duplicidade",IF(COUNTIFS(Contas!$A$4:$A$103,A149,Contas!$B$4:$B$103,C149)=0,"Sem conta cadastrada",IF(OR(D149="",F149="",I149="",J149=""),"Cadastro incompleto",IF(OR(E149="",G149="",K149=""),"Conta incompleta","OK"))))))</f>
        <v/>
      </c>
    </row>
    <row r="150">
      <c r="A150" s="16" t="n"/>
      <c r="B150" s="16" t="n"/>
      <c r="C150" s="36" t="n"/>
      <c r="D150" s="37" t="n"/>
      <c r="E150" s="38">
        <f>IF(OR(A150="",B150="",C150="",D150=""),"",IF(COUNTIFS(Contas!$A$4:$A$103,A150,Contas!$B$4:$B$103,C150,Contas!$C$4:$C$103,"&gt;0")=0,"",IFERROR(D150/SUMIFS($D$4:$D$203,$A$4:$A$203,A150,$C$4:$C$203,C150)*SUMIFS(Contas!$C$4:$C$103,Contas!$A$4:$A$103,A150,Contas!$B$4:$B$103,C150),"")))</f>
        <v/>
      </c>
      <c r="F150" s="37" t="n"/>
      <c r="G150" s="38">
        <f>IF(OR(A150="",B150="",C150="",F150=""),"",IF(COUNTIFS(Contas!$A$4:$A$103,A150,Contas!$B$4:$B$103,C150,Contas!$E$4:$E$103,"&gt;0")=0,"",IFERROR(F150/SUMIFS($F$4:$F$203,$A$4:$A$203,A150,$C$4:$C$203,C150)*SUMIFS(Contas!$E$4:$E$103,Contas!$A$4:$A$103,A150,Contas!$B$4:$B$103,C150),"")))</f>
        <v/>
      </c>
      <c r="H150" s="38">
        <f>IF(COUNT(E150,G150)=0,"",SUM(E150,G150))</f>
        <v/>
      </c>
      <c r="I150" s="16" t="n"/>
      <c r="J150" s="16" t="n"/>
      <c r="K150" s="39">
        <f>IF(OR(A150="",C150=""),"",IF(COUNTIFS(Contas!$A$4:$A$103,A150,Contas!$B$4:$B$103,C150)&lt;&gt;1,"",IFERROR(SUMIFS(Contas!$G$4:$G$103,Contas!$A$4:$A$103,A150,Contas!$B$4:$B$103,C150),"")))</f>
        <v/>
      </c>
      <c r="L150" s="21" t="n"/>
      <c r="M150" s="22">
        <f>IF(COUNTA(A150:C150)=0,"",IF(OR(A150="",B150="",C150=""),"Cadastro incompleto",IF(COUNTIFS($A$4:$A$203,A150,$B$4:$B$203,B150,$C$4:$C$203,C150)&gt;1,"Revisar duplicidade",IF(COUNTIFS(Contas!$A$4:$A$103,A150,Contas!$B$4:$B$103,C150)=0,"Sem conta cadastrada",IF(OR(D150="",F150="",I150="",J150=""),"Cadastro incompleto",IF(OR(E150="",G150="",K150=""),"Conta incompleta","OK"))))))</f>
        <v/>
      </c>
    </row>
    <row r="151">
      <c r="A151" s="16" t="n"/>
      <c r="B151" s="16" t="n"/>
      <c r="C151" s="36" t="n"/>
      <c r="D151" s="37" t="n"/>
      <c r="E151" s="40">
        <f>IF(OR(A151="",B151="",C151="",D151=""),"",IF(COUNTIFS(Contas!$A$4:$A$103,A151,Contas!$B$4:$B$103,C151,Contas!$C$4:$C$103,"&gt;0")=0,"",IFERROR(D151/SUMIFS($D$4:$D$203,$A$4:$A$203,A151,$C$4:$C$203,C151)*SUMIFS(Contas!$C$4:$C$103,Contas!$A$4:$A$103,A151,Contas!$B$4:$B$103,C151),"")))</f>
        <v/>
      </c>
      <c r="F151" s="37" t="n"/>
      <c r="G151" s="40">
        <f>IF(OR(A151="",B151="",C151="",F151=""),"",IF(COUNTIFS(Contas!$A$4:$A$103,A151,Contas!$B$4:$B$103,C151,Contas!$E$4:$E$103,"&gt;0")=0,"",IFERROR(F151/SUMIFS($F$4:$F$203,$A$4:$A$203,A151,$C$4:$C$203,C151)*SUMIFS(Contas!$E$4:$E$103,Contas!$A$4:$A$103,A151,Contas!$B$4:$B$103,C151),"")))</f>
        <v/>
      </c>
      <c r="H151" s="40">
        <f>IF(COUNT(E151,G151)=0,"",SUM(E151,G151))</f>
        <v/>
      </c>
      <c r="I151" s="16" t="n"/>
      <c r="J151" s="16" t="n"/>
      <c r="K151" s="41">
        <f>IF(OR(A151="",C151=""),"",IF(COUNTIFS(Contas!$A$4:$A$103,A151,Contas!$B$4:$B$103,C151)&lt;&gt;1,"",IFERROR(SUMIFS(Contas!$G$4:$G$103,Contas!$A$4:$A$103,A151,Contas!$B$4:$B$103,C151),"")))</f>
        <v/>
      </c>
      <c r="L151" s="21" t="n"/>
      <c r="M151" s="25">
        <f>IF(COUNTA(A151:C151)=0,"",IF(OR(A151="",B151="",C151=""),"Cadastro incompleto",IF(COUNTIFS($A$4:$A$203,A151,$B$4:$B$203,B151,$C$4:$C$203,C151)&gt;1,"Revisar duplicidade",IF(COUNTIFS(Contas!$A$4:$A$103,A151,Contas!$B$4:$B$103,C151)=0,"Sem conta cadastrada",IF(OR(D151="",F151="",I151="",J151=""),"Cadastro incompleto",IF(OR(E151="",G151="",K151=""),"Conta incompleta","OK"))))))</f>
        <v/>
      </c>
    </row>
    <row r="152">
      <c r="A152" s="16" t="n"/>
      <c r="B152" s="16" t="n"/>
      <c r="C152" s="36" t="n"/>
      <c r="D152" s="37" t="n"/>
      <c r="E152" s="38">
        <f>IF(OR(A152="",B152="",C152="",D152=""),"",IF(COUNTIFS(Contas!$A$4:$A$103,A152,Contas!$B$4:$B$103,C152,Contas!$C$4:$C$103,"&gt;0")=0,"",IFERROR(D152/SUMIFS($D$4:$D$203,$A$4:$A$203,A152,$C$4:$C$203,C152)*SUMIFS(Contas!$C$4:$C$103,Contas!$A$4:$A$103,A152,Contas!$B$4:$B$103,C152),"")))</f>
        <v/>
      </c>
      <c r="F152" s="37" t="n"/>
      <c r="G152" s="38">
        <f>IF(OR(A152="",B152="",C152="",F152=""),"",IF(COUNTIFS(Contas!$A$4:$A$103,A152,Contas!$B$4:$B$103,C152,Contas!$E$4:$E$103,"&gt;0")=0,"",IFERROR(F152/SUMIFS($F$4:$F$203,$A$4:$A$203,A152,$C$4:$C$203,C152)*SUMIFS(Contas!$E$4:$E$103,Contas!$A$4:$A$103,A152,Contas!$B$4:$B$103,C152),"")))</f>
        <v/>
      </c>
      <c r="H152" s="38">
        <f>IF(COUNT(E152,G152)=0,"",SUM(E152,G152))</f>
        <v/>
      </c>
      <c r="I152" s="16" t="n"/>
      <c r="J152" s="16" t="n"/>
      <c r="K152" s="39">
        <f>IF(OR(A152="",C152=""),"",IF(COUNTIFS(Contas!$A$4:$A$103,A152,Contas!$B$4:$B$103,C152)&lt;&gt;1,"",IFERROR(SUMIFS(Contas!$G$4:$G$103,Contas!$A$4:$A$103,A152,Contas!$B$4:$B$103,C152),"")))</f>
        <v/>
      </c>
      <c r="L152" s="21" t="n"/>
      <c r="M152" s="22">
        <f>IF(COUNTA(A152:C152)=0,"",IF(OR(A152="",B152="",C152=""),"Cadastro incompleto",IF(COUNTIFS($A$4:$A$203,A152,$B$4:$B$203,B152,$C$4:$C$203,C152)&gt;1,"Revisar duplicidade",IF(COUNTIFS(Contas!$A$4:$A$103,A152,Contas!$B$4:$B$103,C152)=0,"Sem conta cadastrada",IF(OR(D152="",F152="",I152="",J152=""),"Cadastro incompleto",IF(OR(E152="",G152="",K152=""),"Conta incompleta","OK"))))))</f>
        <v/>
      </c>
    </row>
    <row r="153">
      <c r="A153" s="16" t="n"/>
      <c r="B153" s="16" t="n"/>
      <c r="C153" s="36" t="n"/>
      <c r="D153" s="37" t="n"/>
      <c r="E153" s="40">
        <f>IF(OR(A153="",B153="",C153="",D153=""),"",IF(COUNTIFS(Contas!$A$4:$A$103,A153,Contas!$B$4:$B$103,C153,Contas!$C$4:$C$103,"&gt;0")=0,"",IFERROR(D153/SUMIFS($D$4:$D$203,$A$4:$A$203,A153,$C$4:$C$203,C153)*SUMIFS(Contas!$C$4:$C$103,Contas!$A$4:$A$103,A153,Contas!$B$4:$B$103,C153),"")))</f>
        <v/>
      </c>
      <c r="F153" s="37" t="n"/>
      <c r="G153" s="40">
        <f>IF(OR(A153="",B153="",C153="",F153=""),"",IF(COUNTIFS(Contas!$A$4:$A$103,A153,Contas!$B$4:$B$103,C153,Contas!$E$4:$E$103,"&gt;0")=0,"",IFERROR(F153/SUMIFS($F$4:$F$203,$A$4:$A$203,A153,$C$4:$C$203,C153)*SUMIFS(Contas!$E$4:$E$103,Contas!$A$4:$A$103,A153,Contas!$B$4:$B$103,C153),"")))</f>
        <v/>
      </c>
      <c r="H153" s="40">
        <f>IF(COUNT(E153,G153)=0,"",SUM(E153,G153))</f>
        <v/>
      </c>
      <c r="I153" s="16" t="n"/>
      <c r="J153" s="16" t="n"/>
      <c r="K153" s="41">
        <f>IF(OR(A153="",C153=""),"",IF(COUNTIFS(Contas!$A$4:$A$103,A153,Contas!$B$4:$B$103,C153)&lt;&gt;1,"",IFERROR(SUMIFS(Contas!$G$4:$G$103,Contas!$A$4:$A$103,A153,Contas!$B$4:$B$103,C153),"")))</f>
        <v/>
      </c>
      <c r="L153" s="21" t="n"/>
      <c r="M153" s="25">
        <f>IF(COUNTA(A153:C153)=0,"",IF(OR(A153="",B153="",C153=""),"Cadastro incompleto",IF(COUNTIFS($A$4:$A$203,A153,$B$4:$B$203,B153,$C$4:$C$203,C153)&gt;1,"Revisar duplicidade",IF(COUNTIFS(Contas!$A$4:$A$103,A153,Contas!$B$4:$B$103,C153)=0,"Sem conta cadastrada",IF(OR(D153="",F153="",I153="",J153=""),"Cadastro incompleto",IF(OR(E153="",G153="",K153=""),"Conta incompleta","OK"))))))</f>
        <v/>
      </c>
    </row>
    <row r="154">
      <c r="A154" s="16" t="n"/>
      <c r="B154" s="16" t="n"/>
      <c r="C154" s="36" t="n"/>
      <c r="D154" s="37" t="n"/>
      <c r="E154" s="38">
        <f>IF(OR(A154="",B154="",C154="",D154=""),"",IF(COUNTIFS(Contas!$A$4:$A$103,A154,Contas!$B$4:$B$103,C154,Contas!$C$4:$C$103,"&gt;0")=0,"",IFERROR(D154/SUMIFS($D$4:$D$203,$A$4:$A$203,A154,$C$4:$C$203,C154)*SUMIFS(Contas!$C$4:$C$103,Contas!$A$4:$A$103,A154,Contas!$B$4:$B$103,C154),"")))</f>
        <v/>
      </c>
      <c r="F154" s="37" t="n"/>
      <c r="G154" s="38">
        <f>IF(OR(A154="",B154="",C154="",F154=""),"",IF(COUNTIFS(Contas!$A$4:$A$103,A154,Contas!$B$4:$B$103,C154,Contas!$E$4:$E$103,"&gt;0")=0,"",IFERROR(F154/SUMIFS($F$4:$F$203,$A$4:$A$203,A154,$C$4:$C$203,C154)*SUMIFS(Contas!$E$4:$E$103,Contas!$A$4:$A$103,A154,Contas!$B$4:$B$103,C154),"")))</f>
        <v/>
      </c>
      <c r="H154" s="38">
        <f>IF(COUNT(E154,G154)=0,"",SUM(E154,G154))</f>
        <v/>
      </c>
      <c r="I154" s="16" t="n"/>
      <c r="J154" s="16" t="n"/>
      <c r="K154" s="39">
        <f>IF(OR(A154="",C154=""),"",IF(COUNTIFS(Contas!$A$4:$A$103,A154,Contas!$B$4:$B$103,C154)&lt;&gt;1,"",IFERROR(SUMIFS(Contas!$G$4:$G$103,Contas!$A$4:$A$103,A154,Contas!$B$4:$B$103,C154),"")))</f>
        <v/>
      </c>
      <c r="L154" s="21" t="n"/>
      <c r="M154" s="22">
        <f>IF(COUNTA(A154:C154)=0,"",IF(OR(A154="",B154="",C154=""),"Cadastro incompleto",IF(COUNTIFS($A$4:$A$203,A154,$B$4:$B$203,B154,$C$4:$C$203,C154)&gt;1,"Revisar duplicidade",IF(COUNTIFS(Contas!$A$4:$A$103,A154,Contas!$B$4:$B$103,C154)=0,"Sem conta cadastrada",IF(OR(D154="",F154="",I154="",J154=""),"Cadastro incompleto",IF(OR(E154="",G154="",K154=""),"Conta incompleta","OK"))))))</f>
        <v/>
      </c>
    </row>
    <row r="155">
      <c r="A155" s="16" t="n"/>
      <c r="B155" s="16" t="n"/>
      <c r="C155" s="36" t="n"/>
      <c r="D155" s="37" t="n"/>
      <c r="E155" s="40">
        <f>IF(OR(A155="",B155="",C155="",D155=""),"",IF(COUNTIFS(Contas!$A$4:$A$103,A155,Contas!$B$4:$B$103,C155,Contas!$C$4:$C$103,"&gt;0")=0,"",IFERROR(D155/SUMIFS($D$4:$D$203,$A$4:$A$203,A155,$C$4:$C$203,C155)*SUMIFS(Contas!$C$4:$C$103,Contas!$A$4:$A$103,A155,Contas!$B$4:$B$103,C155),"")))</f>
        <v/>
      </c>
      <c r="F155" s="37" t="n"/>
      <c r="G155" s="40">
        <f>IF(OR(A155="",B155="",C155="",F155=""),"",IF(COUNTIFS(Contas!$A$4:$A$103,A155,Contas!$B$4:$B$103,C155,Contas!$E$4:$E$103,"&gt;0")=0,"",IFERROR(F155/SUMIFS($F$4:$F$203,$A$4:$A$203,A155,$C$4:$C$203,C155)*SUMIFS(Contas!$E$4:$E$103,Contas!$A$4:$A$103,A155,Contas!$B$4:$B$103,C155),"")))</f>
        <v/>
      </c>
      <c r="H155" s="40">
        <f>IF(COUNT(E155,G155)=0,"",SUM(E155,G155))</f>
        <v/>
      </c>
      <c r="I155" s="16" t="n"/>
      <c r="J155" s="16" t="n"/>
      <c r="K155" s="41">
        <f>IF(OR(A155="",C155=""),"",IF(COUNTIFS(Contas!$A$4:$A$103,A155,Contas!$B$4:$B$103,C155)&lt;&gt;1,"",IFERROR(SUMIFS(Contas!$G$4:$G$103,Contas!$A$4:$A$103,A155,Contas!$B$4:$B$103,C155),"")))</f>
        <v/>
      </c>
      <c r="L155" s="21" t="n"/>
      <c r="M155" s="25">
        <f>IF(COUNTA(A155:C155)=0,"",IF(OR(A155="",B155="",C155=""),"Cadastro incompleto",IF(COUNTIFS($A$4:$A$203,A155,$B$4:$B$203,B155,$C$4:$C$203,C155)&gt;1,"Revisar duplicidade",IF(COUNTIFS(Contas!$A$4:$A$103,A155,Contas!$B$4:$B$103,C155)=0,"Sem conta cadastrada",IF(OR(D155="",F155="",I155="",J155=""),"Cadastro incompleto",IF(OR(E155="",G155="",K155=""),"Conta incompleta","OK"))))))</f>
        <v/>
      </c>
    </row>
    <row r="156">
      <c r="A156" s="16" t="n"/>
      <c r="B156" s="16" t="n"/>
      <c r="C156" s="36" t="n"/>
      <c r="D156" s="37" t="n"/>
      <c r="E156" s="38">
        <f>IF(OR(A156="",B156="",C156="",D156=""),"",IF(COUNTIFS(Contas!$A$4:$A$103,A156,Contas!$B$4:$B$103,C156,Contas!$C$4:$C$103,"&gt;0")=0,"",IFERROR(D156/SUMIFS($D$4:$D$203,$A$4:$A$203,A156,$C$4:$C$203,C156)*SUMIFS(Contas!$C$4:$C$103,Contas!$A$4:$A$103,A156,Contas!$B$4:$B$103,C156),"")))</f>
        <v/>
      </c>
      <c r="F156" s="37" t="n"/>
      <c r="G156" s="38">
        <f>IF(OR(A156="",B156="",C156="",F156=""),"",IF(COUNTIFS(Contas!$A$4:$A$103,A156,Contas!$B$4:$B$103,C156,Contas!$E$4:$E$103,"&gt;0")=0,"",IFERROR(F156/SUMIFS($F$4:$F$203,$A$4:$A$203,A156,$C$4:$C$203,C156)*SUMIFS(Contas!$E$4:$E$103,Contas!$A$4:$A$103,A156,Contas!$B$4:$B$103,C156),"")))</f>
        <v/>
      </c>
      <c r="H156" s="38">
        <f>IF(COUNT(E156,G156)=0,"",SUM(E156,G156))</f>
        <v/>
      </c>
      <c r="I156" s="16" t="n"/>
      <c r="J156" s="16" t="n"/>
      <c r="K156" s="39">
        <f>IF(OR(A156="",C156=""),"",IF(COUNTIFS(Contas!$A$4:$A$103,A156,Contas!$B$4:$B$103,C156)&lt;&gt;1,"",IFERROR(SUMIFS(Contas!$G$4:$G$103,Contas!$A$4:$A$103,A156,Contas!$B$4:$B$103,C156),"")))</f>
        <v/>
      </c>
      <c r="L156" s="21" t="n"/>
      <c r="M156" s="22">
        <f>IF(COUNTA(A156:C156)=0,"",IF(OR(A156="",B156="",C156=""),"Cadastro incompleto",IF(COUNTIFS($A$4:$A$203,A156,$B$4:$B$203,B156,$C$4:$C$203,C156)&gt;1,"Revisar duplicidade",IF(COUNTIFS(Contas!$A$4:$A$103,A156,Contas!$B$4:$B$103,C156)=0,"Sem conta cadastrada",IF(OR(D156="",F156="",I156="",J156=""),"Cadastro incompleto",IF(OR(E156="",G156="",K156=""),"Conta incompleta","OK"))))))</f>
        <v/>
      </c>
    </row>
    <row r="157">
      <c r="A157" s="16" t="n"/>
      <c r="B157" s="16" t="n"/>
      <c r="C157" s="36" t="n"/>
      <c r="D157" s="37" t="n"/>
      <c r="E157" s="40">
        <f>IF(OR(A157="",B157="",C157="",D157=""),"",IF(COUNTIFS(Contas!$A$4:$A$103,A157,Contas!$B$4:$B$103,C157,Contas!$C$4:$C$103,"&gt;0")=0,"",IFERROR(D157/SUMIFS($D$4:$D$203,$A$4:$A$203,A157,$C$4:$C$203,C157)*SUMIFS(Contas!$C$4:$C$103,Contas!$A$4:$A$103,A157,Contas!$B$4:$B$103,C157),"")))</f>
        <v/>
      </c>
      <c r="F157" s="37" t="n"/>
      <c r="G157" s="40">
        <f>IF(OR(A157="",B157="",C157="",F157=""),"",IF(COUNTIFS(Contas!$A$4:$A$103,A157,Contas!$B$4:$B$103,C157,Contas!$E$4:$E$103,"&gt;0")=0,"",IFERROR(F157/SUMIFS($F$4:$F$203,$A$4:$A$203,A157,$C$4:$C$203,C157)*SUMIFS(Contas!$E$4:$E$103,Contas!$A$4:$A$103,A157,Contas!$B$4:$B$103,C157),"")))</f>
        <v/>
      </c>
      <c r="H157" s="40">
        <f>IF(COUNT(E157,G157)=0,"",SUM(E157,G157))</f>
        <v/>
      </c>
      <c r="I157" s="16" t="n"/>
      <c r="J157" s="16" t="n"/>
      <c r="K157" s="41">
        <f>IF(OR(A157="",C157=""),"",IF(COUNTIFS(Contas!$A$4:$A$103,A157,Contas!$B$4:$B$103,C157)&lt;&gt;1,"",IFERROR(SUMIFS(Contas!$G$4:$G$103,Contas!$A$4:$A$103,A157,Contas!$B$4:$B$103,C157),"")))</f>
        <v/>
      </c>
      <c r="L157" s="21" t="n"/>
      <c r="M157" s="25">
        <f>IF(COUNTA(A157:C157)=0,"",IF(OR(A157="",B157="",C157=""),"Cadastro incompleto",IF(COUNTIFS($A$4:$A$203,A157,$B$4:$B$203,B157,$C$4:$C$203,C157)&gt;1,"Revisar duplicidade",IF(COUNTIFS(Contas!$A$4:$A$103,A157,Contas!$B$4:$B$103,C157)=0,"Sem conta cadastrada",IF(OR(D157="",F157="",I157="",J157=""),"Cadastro incompleto",IF(OR(E157="",G157="",K157=""),"Conta incompleta","OK"))))))</f>
        <v/>
      </c>
    </row>
    <row r="158">
      <c r="A158" s="16" t="n"/>
      <c r="B158" s="16" t="n"/>
      <c r="C158" s="36" t="n"/>
      <c r="D158" s="37" t="n"/>
      <c r="E158" s="38">
        <f>IF(OR(A158="",B158="",C158="",D158=""),"",IF(COUNTIFS(Contas!$A$4:$A$103,A158,Contas!$B$4:$B$103,C158,Contas!$C$4:$C$103,"&gt;0")=0,"",IFERROR(D158/SUMIFS($D$4:$D$203,$A$4:$A$203,A158,$C$4:$C$203,C158)*SUMIFS(Contas!$C$4:$C$103,Contas!$A$4:$A$103,A158,Contas!$B$4:$B$103,C158),"")))</f>
        <v/>
      </c>
      <c r="F158" s="37" t="n"/>
      <c r="G158" s="38">
        <f>IF(OR(A158="",B158="",C158="",F158=""),"",IF(COUNTIFS(Contas!$A$4:$A$103,A158,Contas!$B$4:$B$103,C158,Contas!$E$4:$E$103,"&gt;0")=0,"",IFERROR(F158/SUMIFS($F$4:$F$203,$A$4:$A$203,A158,$C$4:$C$203,C158)*SUMIFS(Contas!$E$4:$E$103,Contas!$A$4:$A$103,A158,Contas!$B$4:$B$103,C158),"")))</f>
        <v/>
      </c>
      <c r="H158" s="38">
        <f>IF(COUNT(E158,G158)=0,"",SUM(E158,G158))</f>
        <v/>
      </c>
      <c r="I158" s="16" t="n"/>
      <c r="J158" s="16" t="n"/>
      <c r="K158" s="39">
        <f>IF(OR(A158="",C158=""),"",IF(COUNTIFS(Contas!$A$4:$A$103,A158,Contas!$B$4:$B$103,C158)&lt;&gt;1,"",IFERROR(SUMIFS(Contas!$G$4:$G$103,Contas!$A$4:$A$103,A158,Contas!$B$4:$B$103,C158),"")))</f>
        <v/>
      </c>
      <c r="L158" s="21" t="n"/>
      <c r="M158" s="22">
        <f>IF(COUNTA(A158:C158)=0,"",IF(OR(A158="",B158="",C158=""),"Cadastro incompleto",IF(COUNTIFS($A$4:$A$203,A158,$B$4:$B$203,B158,$C$4:$C$203,C158)&gt;1,"Revisar duplicidade",IF(COUNTIFS(Contas!$A$4:$A$103,A158,Contas!$B$4:$B$103,C158)=0,"Sem conta cadastrada",IF(OR(D158="",F158="",I158="",J158=""),"Cadastro incompleto",IF(OR(E158="",G158="",K158=""),"Conta incompleta","OK"))))))</f>
        <v/>
      </c>
    </row>
    <row r="159">
      <c r="A159" s="16" t="n"/>
      <c r="B159" s="16" t="n"/>
      <c r="C159" s="36" t="n"/>
      <c r="D159" s="37" t="n"/>
      <c r="E159" s="40">
        <f>IF(OR(A159="",B159="",C159="",D159=""),"",IF(COUNTIFS(Contas!$A$4:$A$103,A159,Contas!$B$4:$B$103,C159,Contas!$C$4:$C$103,"&gt;0")=0,"",IFERROR(D159/SUMIFS($D$4:$D$203,$A$4:$A$203,A159,$C$4:$C$203,C159)*SUMIFS(Contas!$C$4:$C$103,Contas!$A$4:$A$103,A159,Contas!$B$4:$B$103,C159),"")))</f>
        <v/>
      </c>
      <c r="F159" s="37" t="n"/>
      <c r="G159" s="40">
        <f>IF(OR(A159="",B159="",C159="",F159=""),"",IF(COUNTIFS(Contas!$A$4:$A$103,A159,Contas!$B$4:$B$103,C159,Contas!$E$4:$E$103,"&gt;0")=0,"",IFERROR(F159/SUMIFS($F$4:$F$203,$A$4:$A$203,A159,$C$4:$C$203,C159)*SUMIFS(Contas!$E$4:$E$103,Contas!$A$4:$A$103,A159,Contas!$B$4:$B$103,C159),"")))</f>
        <v/>
      </c>
      <c r="H159" s="40">
        <f>IF(COUNT(E159,G159)=0,"",SUM(E159,G159))</f>
        <v/>
      </c>
      <c r="I159" s="16" t="n"/>
      <c r="J159" s="16" t="n"/>
      <c r="K159" s="41">
        <f>IF(OR(A159="",C159=""),"",IF(COUNTIFS(Contas!$A$4:$A$103,A159,Contas!$B$4:$B$103,C159)&lt;&gt;1,"",IFERROR(SUMIFS(Contas!$G$4:$G$103,Contas!$A$4:$A$103,A159,Contas!$B$4:$B$103,C159),"")))</f>
        <v/>
      </c>
      <c r="L159" s="21" t="n"/>
      <c r="M159" s="25">
        <f>IF(COUNTA(A159:C159)=0,"",IF(OR(A159="",B159="",C159=""),"Cadastro incompleto",IF(COUNTIFS($A$4:$A$203,A159,$B$4:$B$203,B159,$C$4:$C$203,C159)&gt;1,"Revisar duplicidade",IF(COUNTIFS(Contas!$A$4:$A$103,A159,Contas!$B$4:$B$103,C159)=0,"Sem conta cadastrada",IF(OR(D159="",F159="",I159="",J159=""),"Cadastro incompleto",IF(OR(E159="",G159="",K159=""),"Conta incompleta","OK"))))))</f>
        <v/>
      </c>
    </row>
    <row r="160">
      <c r="A160" s="16" t="n"/>
      <c r="B160" s="16" t="n"/>
      <c r="C160" s="36" t="n"/>
      <c r="D160" s="37" t="n"/>
      <c r="E160" s="38">
        <f>IF(OR(A160="",B160="",C160="",D160=""),"",IF(COUNTIFS(Contas!$A$4:$A$103,A160,Contas!$B$4:$B$103,C160,Contas!$C$4:$C$103,"&gt;0")=0,"",IFERROR(D160/SUMIFS($D$4:$D$203,$A$4:$A$203,A160,$C$4:$C$203,C160)*SUMIFS(Contas!$C$4:$C$103,Contas!$A$4:$A$103,A160,Contas!$B$4:$B$103,C160),"")))</f>
        <v/>
      </c>
      <c r="F160" s="37" t="n"/>
      <c r="G160" s="38">
        <f>IF(OR(A160="",B160="",C160="",F160=""),"",IF(COUNTIFS(Contas!$A$4:$A$103,A160,Contas!$B$4:$B$103,C160,Contas!$E$4:$E$103,"&gt;0")=0,"",IFERROR(F160/SUMIFS($F$4:$F$203,$A$4:$A$203,A160,$C$4:$C$203,C160)*SUMIFS(Contas!$E$4:$E$103,Contas!$A$4:$A$103,A160,Contas!$B$4:$B$103,C160),"")))</f>
        <v/>
      </c>
      <c r="H160" s="38">
        <f>IF(COUNT(E160,G160)=0,"",SUM(E160,G160))</f>
        <v/>
      </c>
      <c r="I160" s="16" t="n"/>
      <c r="J160" s="16" t="n"/>
      <c r="K160" s="39">
        <f>IF(OR(A160="",C160=""),"",IF(COUNTIFS(Contas!$A$4:$A$103,A160,Contas!$B$4:$B$103,C160)&lt;&gt;1,"",IFERROR(SUMIFS(Contas!$G$4:$G$103,Contas!$A$4:$A$103,A160,Contas!$B$4:$B$103,C160),"")))</f>
        <v/>
      </c>
      <c r="L160" s="21" t="n"/>
      <c r="M160" s="22">
        <f>IF(COUNTA(A160:C160)=0,"",IF(OR(A160="",B160="",C160=""),"Cadastro incompleto",IF(COUNTIFS($A$4:$A$203,A160,$B$4:$B$203,B160,$C$4:$C$203,C160)&gt;1,"Revisar duplicidade",IF(COUNTIFS(Contas!$A$4:$A$103,A160,Contas!$B$4:$B$103,C160)=0,"Sem conta cadastrada",IF(OR(D160="",F160="",I160="",J160=""),"Cadastro incompleto",IF(OR(E160="",G160="",K160=""),"Conta incompleta","OK"))))))</f>
        <v/>
      </c>
    </row>
    <row r="161">
      <c r="A161" s="16" t="n"/>
      <c r="B161" s="16" t="n"/>
      <c r="C161" s="36" t="n"/>
      <c r="D161" s="37" t="n"/>
      <c r="E161" s="40">
        <f>IF(OR(A161="",B161="",C161="",D161=""),"",IF(COUNTIFS(Contas!$A$4:$A$103,A161,Contas!$B$4:$B$103,C161,Contas!$C$4:$C$103,"&gt;0")=0,"",IFERROR(D161/SUMIFS($D$4:$D$203,$A$4:$A$203,A161,$C$4:$C$203,C161)*SUMIFS(Contas!$C$4:$C$103,Contas!$A$4:$A$103,A161,Contas!$B$4:$B$103,C161),"")))</f>
        <v/>
      </c>
      <c r="F161" s="37" t="n"/>
      <c r="G161" s="40">
        <f>IF(OR(A161="",B161="",C161="",F161=""),"",IF(COUNTIFS(Contas!$A$4:$A$103,A161,Contas!$B$4:$B$103,C161,Contas!$E$4:$E$103,"&gt;0")=0,"",IFERROR(F161/SUMIFS($F$4:$F$203,$A$4:$A$203,A161,$C$4:$C$203,C161)*SUMIFS(Contas!$E$4:$E$103,Contas!$A$4:$A$103,A161,Contas!$B$4:$B$103,C161),"")))</f>
        <v/>
      </c>
      <c r="H161" s="40">
        <f>IF(COUNT(E161,G161)=0,"",SUM(E161,G161))</f>
        <v/>
      </c>
      <c r="I161" s="16" t="n"/>
      <c r="J161" s="16" t="n"/>
      <c r="K161" s="41">
        <f>IF(OR(A161="",C161=""),"",IF(COUNTIFS(Contas!$A$4:$A$103,A161,Contas!$B$4:$B$103,C161)&lt;&gt;1,"",IFERROR(SUMIFS(Contas!$G$4:$G$103,Contas!$A$4:$A$103,A161,Contas!$B$4:$B$103,C161),"")))</f>
        <v/>
      </c>
      <c r="L161" s="21" t="n"/>
      <c r="M161" s="25">
        <f>IF(COUNTA(A161:C161)=0,"",IF(OR(A161="",B161="",C161=""),"Cadastro incompleto",IF(COUNTIFS($A$4:$A$203,A161,$B$4:$B$203,B161,$C$4:$C$203,C161)&gt;1,"Revisar duplicidade",IF(COUNTIFS(Contas!$A$4:$A$103,A161,Contas!$B$4:$B$103,C161)=0,"Sem conta cadastrada",IF(OR(D161="",F161="",I161="",J161=""),"Cadastro incompleto",IF(OR(E161="",G161="",K161=""),"Conta incompleta","OK"))))))</f>
        <v/>
      </c>
    </row>
    <row r="162">
      <c r="A162" s="16" t="n"/>
      <c r="B162" s="16" t="n"/>
      <c r="C162" s="36" t="n"/>
      <c r="D162" s="37" t="n"/>
      <c r="E162" s="38">
        <f>IF(OR(A162="",B162="",C162="",D162=""),"",IF(COUNTIFS(Contas!$A$4:$A$103,A162,Contas!$B$4:$B$103,C162,Contas!$C$4:$C$103,"&gt;0")=0,"",IFERROR(D162/SUMIFS($D$4:$D$203,$A$4:$A$203,A162,$C$4:$C$203,C162)*SUMIFS(Contas!$C$4:$C$103,Contas!$A$4:$A$103,A162,Contas!$B$4:$B$103,C162),"")))</f>
        <v/>
      </c>
      <c r="F162" s="37" t="n"/>
      <c r="G162" s="38">
        <f>IF(OR(A162="",B162="",C162="",F162=""),"",IF(COUNTIFS(Contas!$A$4:$A$103,A162,Contas!$B$4:$B$103,C162,Contas!$E$4:$E$103,"&gt;0")=0,"",IFERROR(F162/SUMIFS($F$4:$F$203,$A$4:$A$203,A162,$C$4:$C$203,C162)*SUMIFS(Contas!$E$4:$E$103,Contas!$A$4:$A$103,A162,Contas!$B$4:$B$103,C162),"")))</f>
        <v/>
      </c>
      <c r="H162" s="38">
        <f>IF(COUNT(E162,G162)=0,"",SUM(E162,G162))</f>
        <v/>
      </c>
      <c r="I162" s="16" t="n"/>
      <c r="J162" s="16" t="n"/>
      <c r="K162" s="39">
        <f>IF(OR(A162="",C162=""),"",IF(COUNTIFS(Contas!$A$4:$A$103,A162,Contas!$B$4:$B$103,C162)&lt;&gt;1,"",IFERROR(SUMIFS(Contas!$G$4:$G$103,Contas!$A$4:$A$103,A162,Contas!$B$4:$B$103,C162),"")))</f>
        <v/>
      </c>
      <c r="L162" s="21" t="n"/>
      <c r="M162" s="22">
        <f>IF(COUNTA(A162:C162)=0,"",IF(OR(A162="",B162="",C162=""),"Cadastro incompleto",IF(COUNTIFS($A$4:$A$203,A162,$B$4:$B$203,B162,$C$4:$C$203,C162)&gt;1,"Revisar duplicidade",IF(COUNTIFS(Contas!$A$4:$A$103,A162,Contas!$B$4:$B$103,C162)=0,"Sem conta cadastrada",IF(OR(D162="",F162="",I162="",J162=""),"Cadastro incompleto",IF(OR(E162="",G162="",K162=""),"Conta incompleta","OK"))))))</f>
        <v/>
      </c>
    </row>
    <row r="163">
      <c r="A163" s="16" t="n"/>
      <c r="B163" s="16" t="n"/>
      <c r="C163" s="36" t="n"/>
      <c r="D163" s="37" t="n"/>
      <c r="E163" s="40">
        <f>IF(OR(A163="",B163="",C163="",D163=""),"",IF(COUNTIFS(Contas!$A$4:$A$103,A163,Contas!$B$4:$B$103,C163,Contas!$C$4:$C$103,"&gt;0")=0,"",IFERROR(D163/SUMIFS($D$4:$D$203,$A$4:$A$203,A163,$C$4:$C$203,C163)*SUMIFS(Contas!$C$4:$C$103,Contas!$A$4:$A$103,A163,Contas!$B$4:$B$103,C163),"")))</f>
        <v/>
      </c>
      <c r="F163" s="37" t="n"/>
      <c r="G163" s="40">
        <f>IF(OR(A163="",B163="",C163="",F163=""),"",IF(COUNTIFS(Contas!$A$4:$A$103,A163,Contas!$B$4:$B$103,C163,Contas!$E$4:$E$103,"&gt;0")=0,"",IFERROR(F163/SUMIFS($F$4:$F$203,$A$4:$A$203,A163,$C$4:$C$203,C163)*SUMIFS(Contas!$E$4:$E$103,Contas!$A$4:$A$103,A163,Contas!$B$4:$B$103,C163),"")))</f>
        <v/>
      </c>
      <c r="H163" s="40">
        <f>IF(COUNT(E163,G163)=0,"",SUM(E163,G163))</f>
        <v/>
      </c>
      <c r="I163" s="16" t="n"/>
      <c r="J163" s="16" t="n"/>
      <c r="K163" s="41">
        <f>IF(OR(A163="",C163=""),"",IF(COUNTIFS(Contas!$A$4:$A$103,A163,Contas!$B$4:$B$103,C163)&lt;&gt;1,"",IFERROR(SUMIFS(Contas!$G$4:$G$103,Contas!$A$4:$A$103,A163,Contas!$B$4:$B$103,C163),"")))</f>
        <v/>
      </c>
      <c r="L163" s="21" t="n"/>
      <c r="M163" s="25">
        <f>IF(COUNTA(A163:C163)=0,"",IF(OR(A163="",B163="",C163=""),"Cadastro incompleto",IF(COUNTIFS($A$4:$A$203,A163,$B$4:$B$203,B163,$C$4:$C$203,C163)&gt;1,"Revisar duplicidade",IF(COUNTIFS(Contas!$A$4:$A$103,A163,Contas!$B$4:$B$103,C163)=0,"Sem conta cadastrada",IF(OR(D163="",F163="",I163="",J163=""),"Cadastro incompleto",IF(OR(E163="",G163="",K163=""),"Conta incompleta","OK"))))))</f>
        <v/>
      </c>
    </row>
    <row r="164">
      <c r="A164" s="16" t="n"/>
      <c r="B164" s="16" t="n"/>
      <c r="C164" s="36" t="n"/>
      <c r="D164" s="37" t="n"/>
      <c r="E164" s="38">
        <f>IF(OR(A164="",B164="",C164="",D164=""),"",IF(COUNTIFS(Contas!$A$4:$A$103,A164,Contas!$B$4:$B$103,C164,Contas!$C$4:$C$103,"&gt;0")=0,"",IFERROR(D164/SUMIFS($D$4:$D$203,$A$4:$A$203,A164,$C$4:$C$203,C164)*SUMIFS(Contas!$C$4:$C$103,Contas!$A$4:$A$103,A164,Contas!$B$4:$B$103,C164),"")))</f>
        <v/>
      </c>
      <c r="F164" s="37" t="n"/>
      <c r="G164" s="38">
        <f>IF(OR(A164="",B164="",C164="",F164=""),"",IF(COUNTIFS(Contas!$A$4:$A$103,A164,Contas!$B$4:$B$103,C164,Contas!$E$4:$E$103,"&gt;0")=0,"",IFERROR(F164/SUMIFS($F$4:$F$203,$A$4:$A$203,A164,$C$4:$C$203,C164)*SUMIFS(Contas!$E$4:$E$103,Contas!$A$4:$A$103,A164,Contas!$B$4:$B$103,C164),"")))</f>
        <v/>
      </c>
      <c r="H164" s="38">
        <f>IF(COUNT(E164,G164)=0,"",SUM(E164,G164))</f>
        <v/>
      </c>
      <c r="I164" s="16" t="n"/>
      <c r="J164" s="16" t="n"/>
      <c r="K164" s="39">
        <f>IF(OR(A164="",C164=""),"",IF(COUNTIFS(Contas!$A$4:$A$103,A164,Contas!$B$4:$B$103,C164)&lt;&gt;1,"",IFERROR(SUMIFS(Contas!$G$4:$G$103,Contas!$A$4:$A$103,A164,Contas!$B$4:$B$103,C164),"")))</f>
        <v/>
      </c>
      <c r="L164" s="21" t="n"/>
      <c r="M164" s="22">
        <f>IF(COUNTA(A164:C164)=0,"",IF(OR(A164="",B164="",C164=""),"Cadastro incompleto",IF(COUNTIFS($A$4:$A$203,A164,$B$4:$B$203,B164,$C$4:$C$203,C164)&gt;1,"Revisar duplicidade",IF(COUNTIFS(Contas!$A$4:$A$103,A164,Contas!$B$4:$B$103,C164)=0,"Sem conta cadastrada",IF(OR(D164="",F164="",I164="",J164=""),"Cadastro incompleto",IF(OR(E164="",G164="",K164=""),"Conta incompleta","OK"))))))</f>
        <v/>
      </c>
    </row>
    <row r="165">
      <c r="A165" s="16" t="n"/>
      <c r="B165" s="16" t="n"/>
      <c r="C165" s="36" t="n"/>
      <c r="D165" s="37" t="n"/>
      <c r="E165" s="40">
        <f>IF(OR(A165="",B165="",C165="",D165=""),"",IF(COUNTIFS(Contas!$A$4:$A$103,A165,Contas!$B$4:$B$103,C165,Contas!$C$4:$C$103,"&gt;0")=0,"",IFERROR(D165/SUMIFS($D$4:$D$203,$A$4:$A$203,A165,$C$4:$C$203,C165)*SUMIFS(Contas!$C$4:$C$103,Contas!$A$4:$A$103,A165,Contas!$B$4:$B$103,C165),"")))</f>
        <v/>
      </c>
      <c r="F165" s="37" t="n"/>
      <c r="G165" s="40">
        <f>IF(OR(A165="",B165="",C165="",F165=""),"",IF(COUNTIFS(Contas!$A$4:$A$103,A165,Contas!$B$4:$B$103,C165,Contas!$E$4:$E$103,"&gt;0")=0,"",IFERROR(F165/SUMIFS($F$4:$F$203,$A$4:$A$203,A165,$C$4:$C$203,C165)*SUMIFS(Contas!$E$4:$E$103,Contas!$A$4:$A$103,A165,Contas!$B$4:$B$103,C165),"")))</f>
        <v/>
      </c>
      <c r="H165" s="40">
        <f>IF(COUNT(E165,G165)=0,"",SUM(E165,G165))</f>
        <v/>
      </c>
      <c r="I165" s="16" t="n"/>
      <c r="J165" s="16" t="n"/>
      <c r="K165" s="41">
        <f>IF(OR(A165="",C165=""),"",IF(COUNTIFS(Contas!$A$4:$A$103,A165,Contas!$B$4:$B$103,C165)&lt;&gt;1,"",IFERROR(SUMIFS(Contas!$G$4:$G$103,Contas!$A$4:$A$103,A165,Contas!$B$4:$B$103,C165),"")))</f>
        <v/>
      </c>
      <c r="L165" s="21" t="n"/>
      <c r="M165" s="25">
        <f>IF(COUNTA(A165:C165)=0,"",IF(OR(A165="",B165="",C165=""),"Cadastro incompleto",IF(COUNTIFS($A$4:$A$203,A165,$B$4:$B$203,B165,$C$4:$C$203,C165)&gt;1,"Revisar duplicidade",IF(COUNTIFS(Contas!$A$4:$A$103,A165,Contas!$B$4:$B$103,C165)=0,"Sem conta cadastrada",IF(OR(D165="",F165="",I165="",J165=""),"Cadastro incompleto",IF(OR(E165="",G165="",K165=""),"Conta incompleta","OK"))))))</f>
        <v/>
      </c>
    </row>
    <row r="166">
      <c r="A166" s="16" t="n"/>
      <c r="B166" s="16" t="n"/>
      <c r="C166" s="36" t="n"/>
      <c r="D166" s="37" t="n"/>
      <c r="E166" s="38">
        <f>IF(OR(A166="",B166="",C166="",D166=""),"",IF(COUNTIFS(Contas!$A$4:$A$103,A166,Contas!$B$4:$B$103,C166,Contas!$C$4:$C$103,"&gt;0")=0,"",IFERROR(D166/SUMIFS($D$4:$D$203,$A$4:$A$203,A166,$C$4:$C$203,C166)*SUMIFS(Contas!$C$4:$C$103,Contas!$A$4:$A$103,A166,Contas!$B$4:$B$103,C166),"")))</f>
        <v/>
      </c>
      <c r="F166" s="37" t="n"/>
      <c r="G166" s="38">
        <f>IF(OR(A166="",B166="",C166="",F166=""),"",IF(COUNTIFS(Contas!$A$4:$A$103,A166,Contas!$B$4:$B$103,C166,Contas!$E$4:$E$103,"&gt;0")=0,"",IFERROR(F166/SUMIFS($F$4:$F$203,$A$4:$A$203,A166,$C$4:$C$203,C166)*SUMIFS(Contas!$E$4:$E$103,Contas!$A$4:$A$103,A166,Contas!$B$4:$B$103,C166),"")))</f>
        <v/>
      </c>
      <c r="H166" s="38">
        <f>IF(COUNT(E166,G166)=0,"",SUM(E166,G166))</f>
        <v/>
      </c>
      <c r="I166" s="16" t="n"/>
      <c r="J166" s="16" t="n"/>
      <c r="K166" s="39">
        <f>IF(OR(A166="",C166=""),"",IF(COUNTIFS(Contas!$A$4:$A$103,A166,Contas!$B$4:$B$103,C166)&lt;&gt;1,"",IFERROR(SUMIFS(Contas!$G$4:$G$103,Contas!$A$4:$A$103,A166,Contas!$B$4:$B$103,C166),"")))</f>
        <v/>
      </c>
      <c r="L166" s="21" t="n"/>
      <c r="M166" s="22">
        <f>IF(COUNTA(A166:C166)=0,"",IF(OR(A166="",B166="",C166=""),"Cadastro incompleto",IF(COUNTIFS($A$4:$A$203,A166,$B$4:$B$203,B166,$C$4:$C$203,C166)&gt;1,"Revisar duplicidade",IF(COUNTIFS(Contas!$A$4:$A$103,A166,Contas!$B$4:$B$103,C166)=0,"Sem conta cadastrada",IF(OR(D166="",F166="",I166="",J166=""),"Cadastro incompleto",IF(OR(E166="",G166="",K166=""),"Conta incompleta","OK"))))))</f>
        <v/>
      </c>
    </row>
    <row r="167">
      <c r="A167" s="16" t="n"/>
      <c r="B167" s="16" t="n"/>
      <c r="C167" s="36" t="n"/>
      <c r="D167" s="37" t="n"/>
      <c r="E167" s="40">
        <f>IF(OR(A167="",B167="",C167="",D167=""),"",IF(COUNTIFS(Contas!$A$4:$A$103,A167,Contas!$B$4:$B$103,C167,Contas!$C$4:$C$103,"&gt;0")=0,"",IFERROR(D167/SUMIFS($D$4:$D$203,$A$4:$A$203,A167,$C$4:$C$203,C167)*SUMIFS(Contas!$C$4:$C$103,Contas!$A$4:$A$103,A167,Contas!$B$4:$B$103,C167),"")))</f>
        <v/>
      </c>
      <c r="F167" s="37" t="n"/>
      <c r="G167" s="40">
        <f>IF(OR(A167="",B167="",C167="",F167=""),"",IF(COUNTIFS(Contas!$A$4:$A$103,A167,Contas!$B$4:$B$103,C167,Contas!$E$4:$E$103,"&gt;0")=0,"",IFERROR(F167/SUMIFS($F$4:$F$203,$A$4:$A$203,A167,$C$4:$C$203,C167)*SUMIFS(Contas!$E$4:$E$103,Contas!$A$4:$A$103,A167,Contas!$B$4:$B$103,C167),"")))</f>
        <v/>
      </c>
      <c r="H167" s="40">
        <f>IF(COUNT(E167,G167)=0,"",SUM(E167,G167))</f>
        <v/>
      </c>
      <c r="I167" s="16" t="n"/>
      <c r="J167" s="16" t="n"/>
      <c r="K167" s="41">
        <f>IF(OR(A167="",C167=""),"",IF(COUNTIFS(Contas!$A$4:$A$103,A167,Contas!$B$4:$B$103,C167)&lt;&gt;1,"",IFERROR(SUMIFS(Contas!$G$4:$G$103,Contas!$A$4:$A$103,A167,Contas!$B$4:$B$103,C167),"")))</f>
        <v/>
      </c>
      <c r="L167" s="21" t="n"/>
      <c r="M167" s="25">
        <f>IF(COUNTA(A167:C167)=0,"",IF(OR(A167="",B167="",C167=""),"Cadastro incompleto",IF(COUNTIFS($A$4:$A$203,A167,$B$4:$B$203,B167,$C$4:$C$203,C167)&gt;1,"Revisar duplicidade",IF(COUNTIFS(Contas!$A$4:$A$103,A167,Contas!$B$4:$B$103,C167)=0,"Sem conta cadastrada",IF(OR(D167="",F167="",I167="",J167=""),"Cadastro incompleto",IF(OR(E167="",G167="",K167=""),"Conta incompleta","OK"))))))</f>
        <v/>
      </c>
    </row>
    <row r="168">
      <c r="A168" s="16" t="n"/>
      <c r="B168" s="16" t="n"/>
      <c r="C168" s="36" t="n"/>
      <c r="D168" s="37" t="n"/>
      <c r="E168" s="38">
        <f>IF(OR(A168="",B168="",C168="",D168=""),"",IF(COUNTIFS(Contas!$A$4:$A$103,A168,Contas!$B$4:$B$103,C168,Contas!$C$4:$C$103,"&gt;0")=0,"",IFERROR(D168/SUMIFS($D$4:$D$203,$A$4:$A$203,A168,$C$4:$C$203,C168)*SUMIFS(Contas!$C$4:$C$103,Contas!$A$4:$A$103,A168,Contas!$B$4:$B$103,C168),"")))</f>
        <v/>
      </c>
      <c r="F168" s="37" t="n"/>
      <c r="G168" s="38">
        <f>IF(OR(A168="",B168="",C168="",F168=""),"",IF(COUNTIFS(Contas!$A$4:$A$103,A168,Contas!$B$4:$B$103,C168,Contas!$E$4:$E$103,"&gt;0")=0,"",IFERROR(F168/SUMIFS($F$4:$F$203,$A$4:$A$203,A168,$C$4:$C$203,C168)*SUMIFS(Contas!$E$4:$E$103,Contas!$A$4:$A$103,A168,Contas!$B$4:$B$103,C168),"")))</f>
        <v/>
      </c>
      <c r="H168" s="38">
        <f>IF(COUNT(E168,G168)=0,"",SUM(E168,G168))</f>
        <v/>
      </c>
      <c r="I168" s="16" t="n"/>
      <c r="J168" s="16" t="n"/>
      <c r="K168" s="39">
        <f>IF(OR(A168="",C168=""),"",IF(COUNTIFS(Contas!$A$4:$A$103,A168,Contas!$B$4:$B$103,C168)&lt;&gt;1,"",IFERROR(SUMIFS(Contas!$G$4:$G$103,Contas!$A$4:$A$103,A168,Contas!$B$4:$B$103,C168),"")))</f>
        <v/>
      </c>
      <c r="L168" s="21" t="n"/>
      <c r="M168" s="22">
        <f>IF(COUNTA(A168:C168)=0,"",IF(OR(A168="",B168="",C168=""),"Cadastro incompleto",IF(COUNTIFS($A$4:$A$203,A168,$B$4:$B$203,B168,$C$4:$C$203,C168)&gt;1,"Revisar duplicidade",IF(COUNTIFS(Contas!$A$4:$A$103,A168,Contas!$B$4:$B$103,C168)=0,"Sem conta cadastrada",IF(OR(D168="",F168="",I168="",J168=""),"Cadastro incompleto",IF(OR(E168="",G168="",K168=""),"Conta incompleta","OK"))))))</f>
        <v/>
      </c>
    </row>
    <row r="169">
      <c r="A169" s="16" t="n"/>
      <c r="B169" s="16" t="n"/>
      <c r="C169" s="36" t="n"/>
      <c r="D169" s="37" t="n"/>
      <c r="E169" s="40">
        <f>IF(OR(A169="",B169="",C169="",D169=""),"",IF(COUNTIFS(Contas!$A$4:$A$103,A169,Contas!$B$4:$B$103,C169,Contas!$C$4:$C$103,"&gt;0")=0,"",IFERROR(D169/SUMIFS($D$4:$D$203,$A$4:$A$203,A169,$C$4:$C$203,C169)*SUMIFS(Contas!$C$4:$C$103,Contas!$A$4:$A$103,A169,Contas!$B$4:$B$103,C169),"")))</f>
        <v/>
      </c>
      <c r="F169" s="37" t="n"/>
      <c r="G169" s="40">
        <f>IF(OR(A169="",B169="",C169="",F169=""),"",IF(COUNTIFS(Contas!$A$4:$A$103,A169,Contas!$B$4:$B$103,C169,Contas!$E$4:$E$103,"&gt;0")=0,"",IFERROR(F169/SUMIFS($F$4:$F$203,$A$4:$A$203,A169,$C$4:$C$203,C169)*SUMIFS(Contas!$E$4:$E$103,Contas!$A$4:$A$103,A169,Contas!$B$4:$B$103,C169),"")))</f>
        <v/>
      </c>
      <c r="H169" s="40">
        <f>IF(COUNT(E169,G169)=0,"",SUM(E169,G169))</f>
        <v/>
      </c>
      <c r="I169" s="16" t="n"/>
      <c r="J169" s="16" t="n"/>
      <c r="K169" s="41">
        <f>IF(OR(A169="",C169=""),"",IF(COUNTIFS(Contas!$A$4:$A$103,A169,Contas!$B$4:$B$103,C169)&lt;&gt;1,"",IFERROR(SUMIFS(Contas!$G$4:$G$103,Contas!$A$4:$A$103,A169,Contas!$B$4:$B$103,C169),"")))</f>
        <v/>
      </c>
      <c r="L169" s="21" t="n"/>
      <c r="M169" s="25">
        <f>IF(COUNTA(A169:C169)=0,"",IF(OR(A169="",B169="",C169=""),"Cadastro incompleto",IF(COUNTIFS($A$4:$A$203,A169,$B$4:$B$203,B169,$C$4:$C$203,C169)&gt;1,"Revisar duplicidade",IF(COUNTIFS(Contas!$A$4:$A$103,A169,Contas!$B$4:$B$103,C169)=0,"Sem conta cadastrada",IF(OR(D169="",F169="",I169="",J169=""),"Cadastro incompleto",IF(OR(E169="",G169="",K169=""),"Conta incompleta","OK"))))))</f>
        <v/>
      </c>
    </row>
    <row r="170">
      <c r="A170" s="16" t="n"/>
      <c r="B170" s="16" t="n"/>
      <c r="C170" s="36" t="n"/>
      <c r="D170" s="37" t="n"/>
      <c r="E170" s="38">
        <f>IF(OR(A170="",B170="",C170="",D170=""),"",IF(COUNTIFS(Contas!$A$4:$A$103,A170,Contas!$B$4:$B$103,C170,Contas!$C$4:$C$103,"&gt;0")=0,"",IFERROR(D170/SUMIFS($D$4:$D$203,$A$4:$A$203,A170,$C$4:$C$203,C170)*SUMIFS(Contas!$C$4:$C$103,Contas!$A$4:$A$103,A170,Contas!$B$4:$B$103,C170),"")))</f>
        <v/>
      </c>
      <c r="F170" s="37" t="n"/>
      <c r="G170" s="38">
        <f>IF(OR(A170="",B170="",C170="",F170=""),"",IF(COUNTIFS(Contas!$A$4:$A$103,A170,Contas!$B$4:$B$103,C170,Contas!$E$4:$E$103,"&gt;0")=0,"",IFERROR(F170/SUMIFS($F$4:$F$203,$A$4:$A$203,A170,$C$4:$C$203,C170)*SUMIFS(Contas!$E$4:$E$103,Contas!$A$4:$A$103,A170,Contas!$B$4:$B$103,C170),"")))</f>
        <v/>
      </c>
      <c r="H170" s="38">
        <f>IF(COUNT(E170,G170)=0,"",SUM(E170,G170))</f>
        <v/>
      </c>
      <c r="I170" s="16" t="n"/>
      <c r="J170" s="16" t="n"/>
      <c r="K170" s="39">
        <f>IF(OR(A170="",C170=""),"",IF(COUNTIFS(Contas!$A$4:$A$103,A170,Contas!$B$4:$B$103,C170)&lt;&gt;1,"",IFERROR(SUMIFS(Contas!$G$4:$G$103,Contas!$A$4:$A$103,A170,Contas!$B$4:$B$103,C170),"")))</f>
        <v/>
      </c>
      <c r="L170" s="21" t="n"/>
      <c r="M170" s="22">
        <f>IF(COUNTA(A170:C170)=0,"",IF(OR(A170="",B170="",C170=""),"Cadastro incompleto",IF(COUNTIFS($A$4:$A$203,A170,$B$4:$B$203,B170,$C$4:$C$203,C170)&gt;1,"Revisar duplicidade",IF(COUNTIFS(Contas!$A$4:$A$103,A170,Contas!$B$4:$B$103,C170)=0,"Sem conta cadastrada",IF(OR(D170="",F170="",I170="",J170=""),"Cadastro incompleto",IF(OR(E170="",G170="",K170=""),"Conta incompleta","OK"))))))</f>
        <v/>
      </c>
    </row>
    <row r="171">
      <c r="A171" s="16" t="n"/>
      <c r="B171" s="16" t="n"/>
      <c r="C171" s="36" t="n"/>
      <c r="D171" s="37" t="n"/>
      <c r="E171" s="40">
        <f>IF(OR(A171="",B171="",C171="",D171=""),"",IF(COUNTIFS(Contas!$A$4:$A$103,A171,Contas!$B$4:$B$103,C171,Contas!$C$4:$C$103,"&gt;0")=0,"",IFERROR(D171/SUMIFS($D$4:$D$203,$A$4:$A$203,A171,$C$4:$C$203,C171)*SUMIFS(Contas!$C$4:$C$103,Contas!$A$4:$A$103,A171,Contas!$B$4:$B$103,C171),"")))</f>
        <v/>
      </c>
      <c r="F171" s="37" t="n"/>
      <c r="G171" s="40">
        <f>IF(OR(A171="",B171="",C171="",F171=""),"",IF(COUNTIFS(Contas!$A$4:$A$103,A171,Contas!$B$4:$B$103,C171,Contas!$E$4:$E$103,"&gt;0")=0,"",IFERROR(F171/SUMIFS($F$4:$F$203,$A$4:$A$203,A171,$C$4:$C$203,C171)*SUMIFS(Contas!$E$4:$E$103,Contas!$A$4:$A$103,A171,Contas!$B$4:$B$103,C171),"")))</f>
        <v/>
      </c>
      <c r="H171" s="40">
        <f>IF(COUNT(E171,G171)=0,"",SUM(E171,G171))</f>
        <v/>
      </c>
      <c r="I171" s="16" t="n"/>
      <c r="J171" s="16" t="n"/>
      <c r="K171" s="41">
        <f>IF(OR(A171="",C171=""),"",IF(COUNTIFS(Contas!$A$4:$A$103,A171,Contas!$B$4:$B$103,C171)&lt;&gt;1,"",IFERROR(SUMIFS(Contas!$G$4:$G$103,Contas!$A$4:$A$103,A171,Contas!$B$4:$B$103,C171),"")))</f>
        <v/>
      </c>
      <c r="L171" s="21" t="n"/>
      <c r="M171" s="25">
        <f>IF(COUNTA(A171:C171)=0,"",IF(OR(A171="",B171="",C171=""),"Cadastro incompleto",IF(COUNTIFS($A$4:$A$203,A171,$B$4:$B$203,B171,$C$4:$C$203,C171)&gt;1,"Revisar duplicidade",IF(COUNTIFS(Contas!$A$4:$A$103,A171,Contas!$B$4:$B$103,C171)=0,"Sem conta cadastrada",IF(OR(D171="",F171="",I171="",J171=""),"Cadastro incompleto",IF(OR(E171="",G171="",K171=""),"Conta incompleta","OK"))))))</f>
        <v/>
      </c>
    </row>
    <row r="172">
      <c r="A172" s="16" t="n"/>
      <c r="B172" s="16" t="n"/>
      <c r="C172" s="36" t="n"/>
      <c r="D172" s="37" t="n"/>
      <c r="E172" s="38">
        <f>IF(OR(A172="",B172="",C172="",D172=""),"",IF(COUNTIFS(Contas!$A$4:$A$103,A172,Contas!$B$4:$B$103,C172,Contas!$C$4:$C$103,"&gt;0")=0,"",IFERROR(D172/SUMIFS($D$4:$D$203,$A$4:$A$203,A172,$C$4:$C$203,C172)*SUMIFS(Contas!$C$4:$C$103,Contas!$A$4:$A$103,A172,Contas!$B$4:$B$103,C172),"")))</f>
        <v/>
      </c>
      <c r="F172" s="37" t="n"/>
      <c r="G172" s="38">
        <f>IF(OR(A172="",B172="",C172="",F172=""),"",IF(COUNTIFS(Contas!$A$4:$A$103,A172,Contas!$B$4:$B$103,C172,Contas!$E$4:$E$103,"&gt;0")=0,"",IFERROR(F172/SUMIFS($F$4:$F$203,$A$4:$A$203,A172,$C$4:$C$203,C172)*SUMIFS(Contas!$E$4:$E$103,Contas!$A$4:$A$103,A172,Contas!$B$4:$B$103,C172),"")))</f>
        <v/>
      </c>
      <c r="H172" s="38">
        <f>IF(COUNT(E172,G172)=0,"",SUM(E172,G172))</f>
        <v/>
      </c>
      <c r="I172" s="16" t="n"/>
      <c r="J172" s="16" t="n"/>
      <c r="K172" s="39">
        <f>IF(OR(A172="",C172=""),"",IF(COUNTIFS(Contas!$A$4:$A$103,A172,Contas!$B$4:$B$103,C172)&lt;&gt;1,"",IFERROR(SUMIFS(Contas!$G$4:$G$103,Contas!$A$4:$A$103,A172,Contas!$B$4:$B$103,C172),"")))</f>
        <v/>
      </c>
      <c r="L172" s="21" t="n"/>
      <c r="M172" s="22">
        <f>IF(COUNTA(A172:C172)=0,"",IF(OR(A172="",B172="",C172=""),"Cadastro incompleto",IF(COUNTIFS($A$4:$A$203,A172,$B$4:$B$203,B172,$C$4:$C$203,C172)&gt;1,"Revisar duplicidade",IF(COUNTIFS(Contas!$A$4:$A$103,A172,Contas!$B$4:$B$103,C172)=0,"Sem conta cadastrada",IF(OR(D172="",F172="",I172="",J172=""),"Cadastro incompleto",IF(OR(E172="",G172="",K172=""),"Conta incompleta","OK"))))))</f>
        <v/>
      </c>
    </row>
    <row r="173">
      <c r="A173" s="16" t="n"/>
      <c r="B173" s="16" t="n"/>
      <c r="C173" s="36" t="n"/>
      <c r="D173" s="37" t="n"/>
      <c r="E173" s="40">
        <f>IF(OR(A173="",B173="",C173="",D173=""),"",IF(COUNTIFS(Contas!$A$4:$A$103,A173,Contas!$B$4:$B$103,C173,Contas!$C$4:$C$103,"&gt;0")=0,"",IFERROR(D173/SUMIFS($D$4:$D$203,$A$4:$A$203,A173,$C$4:$C$203,C173)*SUMIFS(Contas!$C$4:$C$103,Contas!$A$4:$A$103,A173,Contas!$B$4:$B$103,C173),"")))</f>
        <v/>
      </c>
      <c r="F173" s="37" t="n"/>
      <c r="G173" s="40">
        <f>IF(OR(A173="",B173="",C173="",F173=""),"",IF(COUNTIFS(Contas!$A$4:$A$103,A173,Contas!$B$4:$B$103,C173,Contas!$E$4:$E$103,"&gt;0")=0,"",IFERROR(F173/SUMIFS($F$4:$F$203,$A$4:$A$203,A173,$C$4:$C$203,C173)*SUMIFS(Contas!$E$4:$E$103,Contas!$A$4:$A$103,A173,Contas!$B$4:$B$103,C173),"")))</f>
        <v/>
      </c>
      <c r="H173" s="40">
        <f>IF(COUNT(E173,G173)=0,"",SUM(E173,G173))</f>
        <v/>
      </c>
      <c r="I173" s="16" t="n"/>
      <c r="J173" s="16" t="n"/>
      <c r="K173" s="41">
        <f>IF(OR(A173="",C173=""),"",IF(COUNTIFS(Contas!$A$4:$A$103,A173,Contas!$B$4:$B$103,C173)&lt;&gt;1,"",IFERROR(SUMIFS(Contas!$G$4:$G$103,Contas!$A$4:$A$103,A173,Contas!$B$4:$B$103,C173),"")))</f>
        <v/>
      </c>
      <c r="L173" s="21" t="n"/>
      <c r="M173" s="25">
        <f>IF(COUNTA(A173:C173)=0,"",IF(OR(A173="",B173="",C173=""),"Cadastro incompleto",IF(COUNTIFS($A$4:$A$203,A173,$B$4:$B$203,B173,$C$4:$C$203,C173)&gt;1,"Revisar duplicidade",IF(COUNTIFS(Contas!$A$4:$A$103,A173,Contas!$B$4:$B$103,C173)=0,"Sem conta cadastrada",IF(OR(D173="",F173="",I173="",J173=""),"Cadastro incompleto",IF(OR(E173="",G173="",K173=""),"Conta incompleta","OK"))))))</f>
        <v/>
      </c>
    </row>
    <row r="174">
      <c r="A174" s="16" t="n"/>
      <c r="B174" s="16" t="n"/>
      <c r="C174" s="36" t="n"/>
      <c r="D174" s="37" t="n"/>
      <c r="E174" s="38">
        <f>IF(OR(A174="",B174="",C174="",D174=""),"",IF(COUNTIFS(Contas!$A$4:$A$103,A174,Contas!$B$4:$B$103,C174,Contas!$C$4:$C$103,"&gt;0")=0,"",IFERROR(D174/SUMIFS($D$4:$D$203,$A$4:$A$203,A174,$C$4:$C$203,C174)*SUMIFS(Contas!$C$4:$C$103,Contas!$A$4:$A$103,A174,Contas!$B$4:$B$103,C174),"")))</f>
        <v/>
      </c>
      <c r="F174" s="37" t="n"/>
      <c r="G174" s="38">
        <f>IF(OR(A174="",B174="",C174="",F174=""),"",IF(COUNTIFS(Contas!$A$4:$A$103,A174,Contas!$B$4:$B$103,C174,Contas!$E$4:$E$103,"&gt;0")=0,"",IFERROR(F174/SUMIFS($F$4:$F$203,$A$4:$A$203,A174,$C$4:$C$203,C174)*SUMIFS(Contas!$E$4:$E$103,Contas!$A$4:$A$103,A174,Contas!$B$4:$B$103,C174),"")))</f>
        <v/>
      </c>
      <c r="H174" s="38">
        <f>IF(COUNT(E174,G174)=0,"",SUM(E174,G174))</f>
        <v/>
      </c>
      <c r="I174" s="16" t="n"/>
      <c r="J174" s="16" t="n"/>
      <c r="K174" s="39">
        <f>IF(OR(A174="",C174=""),"",IF(COUNTIFS(Contas!$A$4:$A$103,A174,Contas!$B$4:$B$103,C174)&lt;&gt;1,"",IFERROR(SUMIFS(Contas!$G$4:$G$103,Contas!$A$4:$A$103,A174,Contas!$B$4:$B$103,C174),"")))</f>
        <v/>
      </c>
      <c r="L174" s="21" t="n"/>
      <c r="M174" s="22">
        <f>IF(COUNTA(A174:C174)=0,"",IF(OR(A174="",B174="",C174=""),"Cadastro incompleto",IF(COUNTIFS($A$4:$A$203,A174,$B$4:$B$203,B174,$C$4:$C$203,C174)&gt;1,"Revisar duplicidade",IF(COUNTIFS(Contas!$A$4:$A$103,A174,Contas!$B$4:$B$103,C174)=0,"Sem conta cadastrada",IF(OR(D174="",F174="",I174="",J174=""),"Cadastro incompleto",IF(OR(E174="",G174="",K174=""),"Conta incompleta","OK"))))))</f>
        <v/>
      </c>
    </row>
    <row r="175">
      <c r="A175" s="16" t="n"/>
      <c r="B175" s="16" t="n"/>
      <c r="C175" s="36" t="n"/>
      <c r="D175" s="37" t="n"/>
      <c r="E175" s="40">
        <f>IF(OR(A175="",B175="",C175="",D175=""),"",IF(COUNTIFS(Contas!$A$4:$A$103,A175,Contas!$B$4:$B$103,C175,Contas!$C$4:$C$103,"&gt;0")=0,"",IFERROR(D175/SUMIFS($D$4:$D$203,$A$4:$A$203,A175,$C$4:$C$203,C175)*SUMIFS(Contas!$C$4:$C$103,Contas!$A$4:$A$103,A175,Contas!$B$4:$B$103,C175),"")))</f>
        <v/>
      </c>
      <c r="F175" s="37" t="n"/>
      <c r="G175" s="40">
        <f>IF(OR(A175="",B175="",C175="",F175=""),"",IF(COUNTIFS(Contas!$A$4:$A$103,A175,Contas!$B$4:$B$103,C175,Contas!$E$4:$E$103,"&gt;0")=0,"",IFERROR(F175/SUMIFS($F$4:$F$203,$A$4:$A$203,A175,$C$4:$C$203,C175)*SUMIFS(Contas!$E$4:$E$103,Contas!$A$4:$A$103,A175,Contas!$B$4:$B$103,C175),"")))</f>
        <v/>
      </c>
      <c r="H175" s="40">
        <f>IF(COUNT(E175,G175)=0,"",SUM(E175,G175))</f>
        <v/>
      </c>
      <c r="I175" s="16" t="n"/>
      <c r="J175" s="16" t="n"/>
      <c r="K175" s="41">
        <f>IF(OR(A175="",C175=""),"",IF(COUNTIFS(Contas!$A$4:$A$103,A175,Contas!$B$4:$B$103,C175)&lt;&gt;1,"",IFERROR(SUMIFS(Contas!$G$4:$G$103,Contas!$A$4:$A$103,A175,Contas!$B$4:$B$103,C175),"")))</f>
        <v/>
      </c>
      <c r="L175" s="21" t="n"/>
      <c r="M175" s="25">
        <f>IF(COUNTA(A175:C175)=0,"",IF(OR(A175="",B175="",C175=""),"Cadastro incompleto",IF(COUNTIFS($A$4:$A$203,A175,$B$4:$B$203,B175,$C$4:$C$203,C175)&gt;1,"Revisar duplicidade",IF(COUNTIFS(Contas!$A$4:$A$103,A175,Contas!$B$4:$B$103,C175)=0,"Sem conta cadastrada",IF(OR(D175="",F175="",I175="",J175=""),"Cadastro incompleto",IF(OR(E175="",G175="",K175=""),"Conta incompleta","OK"))))))</f>
        <v/>
      </c>
    </row>
    <row r="176">
      <c r="A176" s="16" t="n"/>
      <c r="B176" s="16" t="n"/>
      <c r="C176" s="36" t="n"/>
      <c r="D176" s="37" t="n"/>
      <c r="E176" s="38">
        <f>IF(OR(A176="",B176="",C176="",D176=""),"",IF(COUNTIFS(Contas!$A$4:$A$103,A176,Contas!$B$4:$B$103,C176,Contas!$C$4:$C$103,"&gt;0")=0,"",IFERROR(D176/SUMIFS($D$4:$D$203,$A$4:$A$203,A176,$C$4:$C$203,C176)*SUMIFS(Contas!$C$4:$C$103,Contas!$A$4:$A$103,A176,Contas!$B$4:$B$103,C176),"")))</f>
        <v/>
      </c>
      <c r="F176" s="37" t="n"/>
      <c r="G176" s="38">
        <f>IF(OR(A176="",B176="",C176="",F176=""),"",IF(COUNTIFS(Contas!$A$4:$A$103,A176,Contas!$B$4:$B$103,C176,Contas!$E$4:$E$103,"&gt;0")=0,"",IFERROR(F176/SUMIFS($F$4:$F$203,$A$4:$A$203,A176,$C$4:$C$203,C176)*SUMIFS(Contas!$E$4:$E$103,Contas!$A$4:$A$103,A176,Contas!$B$4:$B$103,C176),"")))</f>
        <v/>
      </c>
      <c r="H176" s="38">
        <f>IF(COUNT(E176,G176)=0,"",SUM(E176,G176))</f>
        <v/>
      </c>
      <c r="I176" s="16" t="n"/>
      <c r="J176" s="16" t="n"/>
      <c r="K176" s="39">
        <f>IF(OR(A176="",C176=""),"",IF(COUNTIFS(Contas!$A$4:$A$103,A176,Contas!$B$4:$B$103,C176)&lt;&gt;1,"",IFERROR(SUMIFS(Contas!$G$4:$G$103,Contas!$A$4:$A$103,A176,Contas!$B$4:$B$103,C176),"")))</f>
        <v/>
      </c>
      <c r="L176" s="21" t="n"/>
      <c r="M176" s="22">
        <f>IF(COUNTA(A176:C176)=0,"",IF(OR(A176="",B176="",C176=""),"Cadastro incompleto",IF(COUNTIFS($A$4:$A$203,A176,$B$4:$B$203,B176,$C$4:$C$203,C176)&gt;1,"Revisar duplicidade",IF(COUNTIFS(Contas!$A$4:$A$103,A176,Contas!$B$4:$B$103,C176)=0,"Sem conta cadastrada",IF(OR(D176="",F176="",I176="",J176=""),"Cadastro incompleto",IF(OR(E176="",G176="",K176=""),"Conta incompleta","OK"))))))</f>
        <v/>
      </c>
    </row>
    <row r="177">
      <c r="A177" s="16" t="n"/>
      <c r="B177" s="16" t="n"/>
      <c r="C177" s="36" t="n"/>
      <c r="D177" s="37" t="n"/>
      <c r="E177" s="40">
        <f>IF(OR(A177="",B177="",C177="",D177=""),"",IF(COUNTIFS(Contas!$A$4:$A$103,A177,Contas!$B$4:$B$103,C177,Contas!$C$4:$C$103,"&gt;0")=0,"",IFERROR(D177/SUMIFS($D$4:$D$203,$A$4:$A$203,A177,$C$4:$C$203,C177)*SUMIFS(Contas!$C$4:$C$103,Contas!$A$4:$A$103,A177,Contas!$B$4:$B$103,C177),"")))</f>
        <v/>
      </c>
      <c r="F177" s="37" t="n"/>
      <c r="G177" s="40">
        <f>IF(OR(A177="",B177="",C177="",F177=""),"",IF(COUNTIFS(Contas!$A$4:$A$103,A177,Contas!$B$4:$B$103,C177,Contas!$E$4:$E$103,"&gt;0")=0,"",IFERROR(F177/SUMIFS($F$4:$F$203,$A$4:$A$203,A177,$C$4:$C$203,C177)*SUMIFS(Contas!$E$4:$E$103,Contas!$A$4:$A$103,A177,Contas!$B$4:$B$103,C177),"")))</f>
        <v/>
      </c>
      <c r="H177" s="40">
        <f>IF(COUNT(E177,G177)=0,"",SUM(E177,G177))</f>
        <v/>
      </c>
      <c r="I177" s="16" t="n"/>
      <c r="J177" s="16" t="n"/>
      <c r="K177" s="41">
        <f>IF(OR(A177="",C177=""),"",IF(COUNTIFS(Contas!$A$4:$A$103,A177,Contas!$B$4:$B$103,C177)&lt;&gt;1,"",IFERROR(SUMIFS(Contas!$G$4:$G$103,Contas!$A$4:$A$103,A177,Contas!$B$4:$B$103,C177),"")))</f>
        <v/>
      </c>
      <c r="L177" s="21" t="n"/>
      <c r="M177" s="25">
        <f>IF(COUNTA(A177:C177)=0,"",IF(OR(A177="",B177="",C177=""),"Cadastro incompleto",IF(COUNTIFS($A$4:$A$203,A177,$B$4:$B$203,B177,$C$4:$C$203,C177)&gt;1,"Revisar duplicidade",IF(COUNTIFS(Contas!$A$4:$A$103,A177,Contas!$B$4:$B$103,C177)=0,"Sem conta cadastrada",IF(OR(D177="",F177="",I177="",J177=""),"Cadastro incompleto",IF(OR(E177="",G177="",K177=""),"Conta incompleta","OK"))))))</f>
        <v/>
      </c>
    </row>
    <row r="178">
      <c r="A178" s="16" t="n"/>
      <c r="B178" s="16" t="n"/>
      <c r="C178" s="36" t="n"/>
      <c r="D178" s="37" t="n"/>
      <c r="E178" s="38">
        <f>IF(OR(A178="",B178="",C178="",D178=""),"",IF(COUNTIFS(Contas!$A$4:$A$103,A178,Contas!$B$4:$B$103,C178,Contas!$C$4:$C$103,"&gt;0")=0,"",IFERROR(D178/SUMIFS($D$4:$D$203,$A$4:$A$203,A178,$C$4:$C$203,C178)*SUMIFS(Contas!$C$4:$C$103,Contas!$A$4:$A$103,A178,Contas!$B$4:$B$103,C178),"")))</f>
        <v/>
      </c>
      <c r="F178" s="37" t="n"/>
      <c r="G178" s="38">
        <f>IF(OR(A178="",B178="",C178="",F178=""),"",IF(COUNTIFS(Contas!$A$4:$A$103,A178,Contas!$B$4:$B$103,C178,Contas!$E$4:$E$103,"&gt;0")=0,"",IFERROR(F178/SUMIFS($F$4:$F$203,$A$4:$A$203,A178,$C$4:$C$203,C178)*SUMIFS(Contas!$E$4:$E$103,Contas!$A$4:$A$103,A178,Contas!$B$4:$B$103,C178),"")))</f>
        <v/>
      </c>
      <c r="H178" s="38">
        <f>IF(COUNT(E178,G178)=0,"",SUM(E178,G178))</f>
        <v/>
      </c>
      <c r="I178" s="16" t="n"/>
      <c r="J178" s="16" t="n"/>
      <c r="K178" s="39">
        <f>IF(OR(A178="",C178=""),"",IF(COUNTIFS(Contas!$A$4:$A$103,A178,Contas!$B$4:$B$103,C178)&lt;&gt;1,"",IFERROR(SUMIFS(Contas!$G$4:$G$103,Contas!$A$4:$A$103,A178,Contas!$B$4:$B$103,C178),"")))</f>
        <v/>
      </c>
      <c r="L178" s="21" t="n"/>
      <c r="M178" s="22">
        <f>IF(COUNTA(A178:C178)=0,"",IF(OR(A178="",B178="",C178=""),"Cadastro incompleto",IF(COUNTIFS($A$4:$A$203,A178,$B$4:$B$203,B178,$C$4:$C$203,C178)&gt;1,"Revisar duplicidade",IF(COUNTIFS(Contas!$A$4:$A$103,A178,Contas!$B$4:$B$103,C178)=0,"Sem conta cadastrada",IF(OR(D178="",F178="",I178="",J178=""),"Cadastro incompleto",IF(OR(E178="",G178="",K178=""),"Conta incompleta","OK"))))))</f>
        <v/>
      </c>
    </row>
    <row r="179">
      <c r="A179" s="16" t="n"/>
      <c r="B179" s="16" t="n"/>
      <c r="C179" s="36" t="n"/>
      <c r="D179" s="37" t="n"/>
      <c r="E179" s="40">
        <f>IF(OR(A179="",B179="",C179="",D179=""),"",IF(COUNTIFS(Contas!$A$4:$A$103,A179,Contas!$B$4:$B$103,C179,Contas!$C$4:$C$103,"&gt;0")=0,"",IFERROR(D179/SUMIFS($D$4:$D$203,$A$4:$A$203,A179,$C$4:$C$203,C179)*SUMIFS(Contas!$C$4:$C$103,Contas!$A$4:$A$103,A179,Contas!$B$4:$B$103,C179),"")))</f>
        <v/>
      </c>
      <c r="F179" s="37" t="n"/>
      <c r="G179" s="40">
        <f>IF(OR(A179="",B179="",C179="",F179=""),"",IF(COUNTIFS(Contas!$A$4:$A$103,A179,Contas!$B$4:$B$103,C179,Contas!$E$4:$E$103,"&gt;0")=0,"",IFERROR(F179/SUMIFS($F$4:$F$203,$A$4:$A$203,A179,$C$4:$C$203,C179)*SUMIFS(Contas!$E$4:$E$103,Contas!$A$4:$A$103,A179,Contas!$B$4:$B$103,C179),"")))</f>
        <v/>
      </c>
      <c r="H179" s="40">
        <f>IF(COUNT(E179,G179)=0,"",SUM(E179,G179))</f>
        <v/>
      </c>
      <c r="I179" s="16" t="n"/>
      <c r="J179" s="16" t="n"/>
      <c r="K179" s="41">
        <f>IF(OR(A179="",C179=""),"",IF(COUNTIFS(Contas!$A$4:$A$103,A179,Contas!$B$4:$B$103,C179)&lt;&gt;1,"",IFERROR(SUMIFS(Contas!$G$4:$G$103,Contas!$A$4:$A$103,A179,Contas!$B$4:$B$103,C179),"")))</f>
        <v/>
      </c>
      <c r="L179" s="21" t="n"/>
      <c r="M179" s="25">
        <f>IF(COUNTA(A179:C179)=0,"",IF(OR(A179="",B179="",C179=""),"Cadastro incompleto",IF(COUNTIFS($A$4:$A$203,A179,$B$4:$B$203,B179,$C$4:$C$203,C179)&gt;1,"Revisar duplicidade",IF(COUNTIFS(Contas!$A$4:$A$103,A179,Contas!$B$4:$B$103,C179)=0,"Sem conta cadastrada",IF(OR(D179="",F179="",I179="",J179=""),"Cadastro incompleto",IF(OR(E179="",G179="",K179=""),"Conta incompleta","OK"))))))</f>
        <v/>
      </c>
    </row>
    <row r="180">
      <c r="A180" s="16" t="n"/>
      <c r="B180" s="16" t="n"/>
      <c r="C180" s="36" t="n"/>
      <c r="D180" s="37" t="n"/>
      <c r="E180" s="38">
        <f>IF(OR(A180="",B180="",C180="",D180=""),"",IF(COUNTIFS(Contas!$A$4:$A$103,A180,Contas!$B$4:$B$103,C180,Contas!$C$4:$C$103,"&gt;0")=0,"",IFERROR(D180/SUMIFS($D$4:$D$203,$A$4:$A$203,A180,$C$4:$C$203,C180)*SUMIFS(Contas!$C$4:$C$103,Contas!$A$4:$A$103,A180,Contas!$B$4:$B$103,C180),"")))</f>
        <v/>
      </c>
      <c r="F180" s="37" t="n"/>
      <c r="G180" s="38">
        <f>IF(OR(A180="",B180="",C180="",F180=""),"",IF(COUNTIFS(Contas!$A$4:$A$103,A180,Contas!$B$4:$B$103,C180,Contas!$E$4:$E$103,"&gt;0")=0,"",IFERROR(F180/SUMIFS($F$4:$F$203,$A$4:$A$203,A180,$C$4:$C$203,C180)*SUMIFS(Contas!$E$4:$E$103,Contas!$A$4:$A$103,A180,Contas!$B$4:$B$103,C180),"")))</f>
        <v/>
      </c>
      <c r="H180" s="38">
        <f>IF(COUNT(E180,G180)=0,"",SUM(E180,G180))</f>
        <v/>
      </c>
      <c r="I180" s="16" t="n"/>
      <c r="J180" s="16" t="n"/>
      <c r="K180" s="39">
        <f>IF(OR(A180="",C180=""),"",IF(COUNTIFS(Contas!$A$4:$A$103,A180,Contas!$B$4:$B$103,C180)&lt;&gt;1,"",IFERROR(SUMIFS(Contas!$G$4:$G$103,Contas!$A$4:$A$103,A180,Contas!$B$4:$B$103,C180),"")))</f>
        <v/>
      </c>
      <c r="L180" s="21" t="n"/>
      <c r="M180" s="22">
        <f>IF(COUNTA(A180:C180)=0,"",IF(OR(A180="",B180="",C180=""),"Cadastro incompleto",IF(COUNTIFS($A$4:$A$203,A180,$B$4:$B$203,B180,$C$4:$C$203,C180)&gt;1,"Revisar duplicidade",IF(COUNTIFS(Contas!$A$4:$A$103,A180,Contas!$B$4:$B$103,C180)=0,"Sem conta cadastrada",IF(OR(D180="",F180="",I180="",J180=""),"Cadastro incompleto",IF(OR(E180="",G180="",K180=""),"Conta incompleta","OK"))))))</f>
        <v/>
      </c>
    </row>
    <row r="181">
      <c r="A181" s="16" t="n"/>
      <c r="B181" s="16" t="n"/>
      <c r="C181" s="36" t="n"/>
      <c r="D181" s="37" t="n"/>
      <c r="E181" s="40">
        <f>IF(OR(A181="",B181="",C181="",D181=""),"",IF(COUNTIFS(Contas!$A$4:$A$103,A181,Contas!$B$4:$B$103,C181,Contas!$C$4:$C$103,"&gt;0")=0,"",IFERROR(D181/SUMIFS($D$4:$D$203,$A$4:$A$203,A181,$C$4:$C$203,C181)*SUMIFS(Contas!$C$4:$C$103,Contas!$A$4:$A$103,A181,Contas!$B$4:$B$103,C181),"")))</f>
        <v/>
      </c>
      <c r="F181" s="37" t="n"/>
      <c r="G181" s="40">
        <f>IF(OR(A181="",B181="",C181="",F181=""),"",IF(COUNTIFS(Contas!$A$4:$A$103,A181,Contas!$B$4:$B$103,C181,Contas!$E$4:$E$103,"&gt;0")=0,"",IFERROR(F181/SUMIFS($F$4:$F$203,$A$4:$A$203,A181,$C$4:$C$203,C181)*SUMIFS(Contas!$E$4:$E$103,Contas!$A$4:$A$103,A181,Contas!$B$4:$B$103,C181),"")))</f>
        <v/>
      </c>
      <c r="H181" s="40">
        <f>IF(COUNT(E181,G181)=0,"",SUM(E181,G181))</f>
        <v/>
      </c>
      <c r="I181" s="16" t="n"/>
      <c r="J181" s="16" t="n"/>
      <c r="K181" s="41">
        <f>IF(OR(A181="",C181=""),"",IF(COUNTIFS(Contas!$A$4:$A$103,A181,Contas!$B$4:$B$103,C181)&lt;&gt;1,"",IFERROR(SUMIFS(Contas!$G$4:$G$103,Contas!$A$4:$A$103,A181,Contas!$B$4:$B$103,C181),"")))</f>
        <v/>
      </c>
      <c r="L181" s="21" t="n"/>
      <c r="M181" s="25">
        <f>IF(COUNTA(A181:C181)=0,"",IF(OR(A181="",B181="",C181=""),"Cadastro incompleto",IF(COUNTIFS($A$4:$A$203,A181,$B$4:$B$203,B181,$C$4:$C$203,C181)&gt;1,"Revisar duplicidade",IF(COUNTIFS(Contas!$A$4:$A$103,A181,Contas!$B$4:$B$103,C181)=0,"Sem conta cadastrada",IF(OR(D181="",F181="",I181="",J181=""),"Cadastro incompleto",IF(OR(E181="",G181="",K181=""),"Conta incompleta","OK"))))))</f>
        <v/>
      </c>
    </row>
    <row r="182">
      <c r="A182" s="16" t="n"/>
      <c r="B182" s="16" t="n"/>
      <c r="C182" s="36" t="n"/>
      <c r="D182" s="37" t="n"/>
      <c r="E182" s="38">
        <f>IF(OR(A182="",B182="",C182="",D182=""),"",IF(COUNTIFS(Contas!$A$4:$A$103,A182,Contas!$B$4:$B$103,C182,Contas!$C$4:$C$103,"&gt;0")=0,"",IFERROR(D182/SUMIFS($D$4:$D$203,$A$4:$A$203,A182,$C$4:$C$203,C182)*SUMIFS(Contas!$C$4:$C$103,Contas!$A$4:$A$103,A182,Contas!$B$4:$B$103,C182),"")))</f>
        <v/>
      </c>
      <c r="F182" s="37" t="n"/>
      <c r="G182" s="38">
        <f>IF(OR(A182="",B182="",C182="",F182=""),"",IF(COUNTIFS(Contas!$A$4:$A$103,A182,Contas!$B$4:$B$103,C182,Contas!$E$4:$E$103,"&gt;0")=0,"",IFERROR(F182/SUMIFS($F$4:$F$203,$A$4:$A$203,A182,$C$4:$C$203,C182)*SUMIFS(Contas!$E$4:$E$103,Contas!$A$4:$A$103,A182,Contas!$B$4:$B$103,C182),"")))</f>
        <v/>
      </c>
      <c r="H182" s="38">
        <f>IF(COUNT(E182,G182)=0,"",SUM(E182,G182))</f>
        <v/>
      </c>
      <c r="I182" s="16" t="n"/>
      <c r="J182" s="16" t="n"/>
      <c r="K182" s="39">
        <f>IF(OR(A182="",C182=""),"",IF(COUNTIFS(Contas!$A$4:$A$103,A182,Contas!$B$4:$B$103,C182)&lt;&gt;1,"",IFERROR(SUMIFS(Contas!$G$4:$G$103,Contas!$A$4:$A$103,A182,Contas!$B$4:$B$103,C182),"")))</f>
        <v/>
      </c>
      <c r="L182" s="21" t="n"/>
      <c r="M182" s="22">
        <f>IF(COUNTA(A182:C182)=0,"",IF(OR(A182="",B182="",C182=""),"Cadastro incompleto",IF(COUNTIFS($A$4:$A$203,A182,$B$4:$B$203,B182,$C$4:$C$203,C182)&gt;1,"Revisar duplicidade",IF(COUNTIFS(Contas!$A$4:$A$103,A182,Contas!$B$4:$B$103,C182)=0,"Sem conta cadastrada",IF(OR(D182="",F182="",I182="",J182=""),"Cadastro incompleto",IF(OR(E182="",G182="",K182=""),"Conta incompleta","OK"))))))</f>
        <v/>
      </c>
    </row>
    <row r="183">
      <c r="A183" s="16" t="n"/>
      <c r="B183" s="16" t="n"/>
      <c r="C183" s="36" t="n"/>
      <c r="D183" s="37" t="n"/>
      <c r="E183" s="40">
        <f>IF(OR(A183="",B183="",C183="",D183=""),"",IF(COUNTIFS(Contas!$A$4:$A$103,A183,Contas!$B$4:$B$103,C183,Contas!$C$4:$C$103,"&gt;0")=0,"",IFERROR(D183/SUMIFS($D$4:$D$203,$A$4:$A$203,A183,$C$4:$C$203,C183)*SUMIFS(Contas!$C$4:$C$103,Contas!$A$4:$A$103,A183,Contas!$B$4:$B$103,C183),"")))</f>
        <v/>
      </c>
      <c r="F183" s="37" t="n"/>
      <c r="G183" s="40">
        <f>IF(OR(A183="",B183="",C183="",F183=""),"",IF(COUNTIFS(Contas!$A$4:$A$103,A183,Contas!$B$4:$B$103,C183,Contas!$E$4:$E$103,"&gt;0")=0,"",IFERROR(F183/SUMIFS($F$4:$F$203,$A$4:$A$203,A183,$C$4:$C$203,C183)*SUMIFS(Contas!$E$4:$E$103,Contas!$A$4:$A$103,A183,Contas!$B$4:$B$103,C183),"")))</f>
        <v/>
      </c>
      <c r="H183" s="40">
        <f>IF(COUNT(E183,G183)=0,"",SUM(E183,G183))</f>
        <v/>
      </c>
      <c r="I183" s="16" t="n"/>
      <c r="J183" s="16" t="n"/>
      <c r="K183" s="41">
        <f>IF(OR(A183="",C183=""),"",IF(COUNTIFS(Contas!$A$4:$A$103,A183,Contas!$B$4:$B$103,C183)&lt;&gt;1,"",IFERROR(SUMIFS(Contas!$G$4:$G$103,Contas!$A$4:$A$103,A183,Contas!$B$4:$B$103,C183),"")))</f>
        <v/>
      </c>
      <c r="L183" s="21" t="n"/>
      <c r="M183" s="25">
        <f>IF(COUNTA(A183:C183)=0,"",IF(OR(A183="",B183="",C183=""),"Cadastro incompleto",IF(COUNTIFS($A$4:$A$203,A183,$B$4:$B$203,B183,$C$4:$C$203,C183)&gt;1,"Revisar duplicidade",IF(COUNTIFS(Contas!$A$4:$A$103,A183,Contas!$B$4:$B$103,C183)=0,"Sem conta cadastrada",IF(OR(D183="",F183="",I183="",J183=""),"Cadastro incompleto",IF(OR(E183="",G183="",K183=""),"Conta incompleta","OK"))))))</f>
        <v/>
      </c>
    </row>
    <row r="184">
      <c r="A184" s="16" t="n"/>
      <c r="B184" s="16" t="n"/>
      <c r="C184" s="36" t="n"/>
      <c r="D184" s="37" t="n"/>
      <c r="E184" s="38">
        <f>IF(OR(A184="",B184="",C184="",D184=""),"",IF(COUNTIFS(Contas!$A$4:$A$103,A184,Contas!$B$4:$B$103,C184,Contas!$C$4:$C$103,"&gt;0")=0,"",IFERROR(D184/SUMIFS($D$4:$D$203,$A$4:$A$203,A184,$C$4:$C$203,C184)*SUMIFS(Contas!$C$4:$C$103,Contas!$A$4:$A$103,A184,Contas!$B$4:$B$103,C184),"")))</f>
        <v/>
      </c>
      <c r="F184" s="37" t="n"/>
      <c r="G184" s="38">
        <f>IF(OR(A184="",B184="",C184="",F184=""),"",IF(COUNTIFS(Contas!$A$4:$A$103,A184,Contas!$B$4:$B$103,C184,Contas!$E$4:$E$103,"&gt;0")=0,"",IFERROR(F184/SUMIFS($F$4:$F$203,$A$4:$A$203,A184,$C$4:$C$203,C184)*SUMIFS(Contas!$E$4:$E$103,Contas!$A$4:$A$103,A184,Contas!$B$4:$B$103,C184),"")))</f>
        <v/>
      </c>
      <c r="H184" s="38">
        <f>IF(COUNT(E184,G184)=0,"",SUM(E184,G184))</f>
        <v/>
      </c>
      <c r="I184" s="16" t="n"/>
      <c r="J184" s="16" t="n"/>
      <c r="K184" s="39">
        <f>IF(OR(A184="",C184=""),"",IF(COUNTIFS(Contas!$A$4:$A$103,A184,Contas!$B$4:$B$103,C184)&lt;&gt;1,"",IFERROR(SUMIFS(Contas!$G$4:$G$103,Contas!$A$4:$A$103,A184,Contas!$B$4:$B$103,C184),"")))</f>
        <v/>
      </c>
      <c r="L184" s="21" t="n"/>
      <c r="M184" s="22">
        <f>IF(COUNTA(A184:C184)=0,"",IF(OR(A184="",B184="",C184=""),"Cadastro incompleto",IF(COUNTIFS($A$4:$A$203,A184,$B$4:$B$203,B184,$C$4:$C$203,C184)&gt;1,"Revisar duplicidade",IF(COUNTIFS(Contas!$A$4:$A$103,A184,Contas!$B$4:$B$103,C184)=0,"Sem conta cadastrada",IF(OR(D184="",F184="",I184="",J184=""),"Cadastro incompleto",IF(OR(E184="",G184="",K184=""),"Conta incompleta","OK"))))))</f>
        <v/>
      </c>
    </row>
    <row r="185">
      <c r="A185" s="16" t="n"/>
      <c r="B185" s="16" t="n"/>
      <c r="C185" s="36" t="n"/>
      <c r="D185" s="37" t="n"/>
      <c r="E185" s="40">
        <f>IF(OR(A185="",B185="",C185="",D185=""),"",IF(COUNTIFS(Contas!$A$4:$A$103,A185,Contas!$B$4:$B$103,C185,Contas!$C$4:$C$103,"&gt;0")=0,"",IFERROR(D185/SUMIFS($D$4:$D$203,$A$4:$A$203,A185,$C$4:$C$203,C185)*SUMIFS(Contas!$C$4:$C$103,Contas!$A$4:$A$103,A185,Contas!$B$4:$B$103,C185),"")))</f>
        <v/>
      </c>
      <c r="F185" s="37" t="n"/>
      <c r="G185" s="40">
        <f>IF(OR(A185="",B185="",C185="",F185=""),"",IF(COUNTIFS(Contas!$A$4:$A$103,A185,Contas!$B$4:$B$103,C185,Contas!$E$4:$E$103,"&gt;0")=0,"",IFERROR(F185/SUMIFS($F$4:$F$203,$A$4:$A$203,A185,$C$4:$C$203,C185)*SUMIFS(Contas!$E$4:$E$103,Contas!$A$4:$A$103,A185,Contas!$B$4:$B$103,C185),"")))</f>
        <v/>
      </c>
      <c r="H185" s="40">
        <f>IF(COUNT(E185,G185)=0,"",SUM(E185,G185))</f>
        <v/>
      </c>
      <c r="I185" s="16" t="n"/>
      <c r="J185" s="16" t="n"/>
      <c r="K185" s="41">
        <f>IF(OR(A185="",C185=""),"",IF(COUNTIFS(Contas!$A$4:$A$103,A185,Contas!$B$4:$B$103,C185)&lt;&gt;1,"",IFERROR(SUMIFS(Contas!$G$4:$G$103,Contas!$A$4:$A$103,A185,Contas!$B$4:$B$103,C185),"")))</f>
        <v/>
      </c>
      <c r="L185" s="21" t="n"/>
      <c r="M185" s="25">
        <f>IF(COUNTA(A185:C185)=0,"",IF(OR(A185="",B185="",C185=""),"Cadastro incompleto",IF(COUNTIFS($A$4:$A$203,A185,$B$4:$B$203,B185,$C$4:$C$203,C185)&gt;1,"Revisar duplicidade",IF(COUNTIFS(Contas!$A$4:$A$103,A185,Contas!$B$4:$B$103,C185)=0,"Sem conta cadastrada",IF(OR(D185="",F185="",I185="",J185=""),"Cadastro incompleto",IF(OR(E185="",G185="",K185=""),"Conta incompleta","OK"))))))</f>
        <v/>
      </c>
    </row>
    <row r="186">
      <c r="A186" s="16" t="n"/>
      <c r="B186" s="16" t="n"/>
      <c r="C186" s="36" t="n"/>
      <c r="D186" s="37" t="n"/>
      <c r="E186" s="38">
        <f>IF(OR(A186="",B186="",C186="",D186=""),"",IF(COUNTIFS(Contas!$A$4:$A$103,A186,Contas!$B$4:$B$103,C186,Contas!$C$4:$C$103,"&gt;0")=0,"",IFERROR(D186/SUMIFS($D$4:$D$203,$A$4:$A$203,A186,$C$4:$C$203,C186)*SUMIFS(Contas!$C$4:$C$103,Contas!$A$4:$A$103,A186,Contas!$B$4:$B$103,C186),"")))</f>
        <v/>
      </c>
      <c r="F186" s="37" t="n"/>
      <c r="G186" s="38">
        <f>IF(OR(A186="",B186="",C186="",F186=""),"",IF(COUNTIFS(Contas!$A$4:$A$103,A186,Contas!$B$4:$B$103,C186,Contas!$E$4:$E$103,"&gt;0")=0,"",IFERROR(F186/SUMIFS($F$4:$F$203,$A$4:$A$203,A186,$C$4:$C$203,C186)*SUMIFS(Contas!$E$4:$E$103,Contas!$A$4:$A$103,A186,Contas!$B$4:$B$103,C186),"")))</f>
        <v/>
      </c>
      <c r="H186" s="38">
        <f>IF(COUNT(E186,G186)=0,"",SUM(E186,G186))</f>
        <v/>
      </c>
      <c r="I186" s="16" t="n"/>
      <c r="J186" s="16" t="n"/>
      <c r="K186" s="39">
        <f>IF(OR(A186="",C186=""),"",IF(COUNTIFS(Contas!$A$4:$A$103,A186,Contas!$B$4:$B$103,C186)&lt;&gt;1,"",IFERROR(SUMIFS(Contas!$G$4:$G$103,Contas!$A$4:$A$103,A186,Contas!$B$4:$B$103,C186),"")))</f>
        <v/>
      </c>
      <c r="L186" s="21" t="n"/>
      <c r="M186" s="22">
        <f>IF(COUNTA(A186:C186)=0,"",IF(OR(A186="",B186="",C186=""),"Cadastro incompleto",IF(COUNTIFS($A$4:$A$203,A186,$B$4:$B$203,B186,$C$4:$C$203,C186)&gt;1,"Revisar duplicidade",IF(COUNTIFS(Contas!$A$4:$A$103,A186,Contas!$B$4:$B$103,C186)=0,"Sem conta cadastrada",IF(OR(D186="",F186="",I186="",J186=""),"Cadastro incompleto",IF(OR(E186="",G186="",K186=""),"Conta incompleta","OK"))))))</f>
        <v/>
      </c>
    </row>
    <row r="187">
      <c r="A187" s="16" t="n"/>
      <c r="B187" s="16" t="n"/>
      <c r="C187" s="36" t="n"/>
      <c r="D187" s="37" t="n"/>
      <c r="E187" s="40">
        <f>IF(OR(A187="",B187="",C187="",D187=""),"",IF(COUNTIFS(Contas!$A$4:$A$103,A187,Contas!$B$4:$B$103,C187,Contas!$C$4:$C$103,"&gt;0")=0,"",IFERROR(D187/SUMIFS($D$4:$D$203,$A$4:$A$203,A187,$C$4:$C$203,C187)*SUMIFS(Contas!$C$4:$C$103,Contas!$A$4:$A$103,A187,Contas!$B$4:$B$103,C187),"")))</f>
        <v/>
      </c>
      <c r="F187" s="37" t="n"/>
      <c r="G187" s="40">
        <f>IF(OR(A187="",B187="",C187="",F187=""),"",IF(COUNTIFS(Contas!$A$4:$A$103,A187,Contas!$B$4:$B$103,C187,Contas!$E$4:$E$103,"&gt;0")=0,"",IFERROR(F187/SUMIFS($F$4:$F$203,$A$4:$A$203,A187,$C$4:$C$203,C187)*SUMIFS(Contas!$E$4:$E$103,Contas!$A$4:$A$103,A187,Contas!$B$4:$B$103,C187),"")))</f>
        <v/>
      </c>
      <c r="H187" s="40">
        <f>IF(COUNT(E187,G187)=0,"",SUM(E187,G187))</f>
        <v/>
      </c>
      <c r="I187" s="16" t="n"/>
      <c r="J187" s="16" t="n"/>
      <c r="K187" s="41">
        <f>IF(OR(A187="",C187=""),"",IF(COUNTIFS(Contas!$A$4:$A$103,A187,Contas!$B$4:$B$103,C187)&lt;&gt;1,"",IFERROR(SUMIFS(Contas!$G$4:$G$103,Contas!$A$4:$A$103,A187,Contas!$B$4:$B$103,C187),"")))</f>
        <v/>
      </c>
      <c r="L187" s="21" t="n"/>
      <c r="M187" s="25">
        <f>IF(COUNTA(A187:C187)=0,"",IF(OR(A187="",B187="",C187=""),"Cadastro incompleto",IF(COUNTIFS($A$4:$A$203,A187,$B$4:$B$203,B187,$C$4:$C$203,C187)&gt;1,"Revisar duplicidade",IF(COUNTIFS(Contas!$A$4:$A$103,A187,Contas!$B$4:$B$103,C187)=0,"Sem conta cadastrada",IF(OR(D187="",F187="",I187="",J187=""),"Cadastro incompleto",IF(OR(E187="",G187="",K187=""),"Conta incompleta","OK"))))))</f>
        <v/>
      </c>
    </row>
    <row r="188">
      <c r="A188" s="16" t="n"/>
      <c r="B188" s="16" t="n"/>
      <c r="C188" s="36" t="n"/>
      <c r="D188" s="37" t="n"/>
      <c r="E188" s="38">
        <f>IF(OR(A188="",B188="",C188="",D188=""),"",IF(COUNTIFS(Contas!$A$4:$A$103,A188,Contas!$B$4:$B$103,C188,Contas!$C$4:$C$103,"&gt;0")=0,"",IFERROR(D188/SUMIFS($D$4:$D$203,$A$4:$A$203,A188,$C$4:$C$203,C188)*SUMIFS(Contas!$C$4:$C$103,Contas!$A$4:$A$103,A188,Contas!$B$4:$B$103,C188),"")))</f>
        <v/>
      </c>
      <c r="F188" s="37" t="n"/>
      <c r="G188" s="38">
        <f>IF(OR(A188="",B188="",C188="",F188=""),"",IF(COUNTIFS(Contas!$A$4:$A$103,A188,Contas!$B$4:$B$103,C188,Contas!$E$4:$E$103,"&gt;0")=0,"",IFERROR(F188/SUMIFS($F$4:$F$203,$A$4:$A$203,A188,$C$4:$C$203,C188)*SUMIFS(Contas!$E$4:$E$103,Contas!$A$4:$A$103,A188,Contas!$B$4:$B$103,C188),"")))</f>
        <v/>
      </c>
      <c r="H188" s="38">
        <f>IF(COUNT(E188,G188)=0,"",SUM(E188,G188))</f>
        <v/>
      </c>
      <c r="I188" s="16" t="n"/>
      <c r="J188" s="16" t="n"/>
      <c r="K188" s="39">
        <f>IF(OR(A188="",C188=""),"",IF(COUNTIFS(Contas!$A$4:$A$103,A188,Contas!$B$4:$B$103,C188)&lt;&gt;1,"",IFERROR(SUMIFS(Contas!$G$4:$G$103,Contas!$A$4:$A$103,A188,Contas!$B$4:$B$103,C188),"")))</f>
        <v/>
      </c>
      <c r="L188" s="21" t="n"/>
      <c r="M188" s="22">
        <f>IF(COUNTA(A188:C188)=0,"",IF(OR(A188="",B188="",C188=""),"Cadastro incompleto",IF(COUNTIFS($A$4:$A$203,A188,$B$4:$B$203,B188,$C$4:$C$203,C188)&gt;1,"Revisar duplicidade",IF(COUNTIFS(Contas!$A$4:$A$103,A188,Contas!$B$4:$B$103,C188)=0,"Sem conta cadastrada",IF(OR(D188="",F188="",I188="",J188=""),"Cadastro incompleto",IF(OR(E188="",G188="",K188=""),"Conta incompleta","OK"))))))</f>
        <v/>
      </c>
    </row>
    <row r="189">
      <c r="A189" s="16" t="n"/>
      <c r="B189" s="16" t="n"/>
      <c r="C189" s="36" t="n"/>
      <c r="D189" s="37" t="n"/>
      <c r="E189" s="40">
        <f>IF(OR(A189="",B189="",C189="",D189=""),"",IF(COUNTIFS(Contas!$A$4:$A$103,A189,Contas!$B$4:$B$103,C189,Contas!$C$4:$C$103,"&gt;0")=0,"",IFERROR(D189/SUMIFS($D$4:$D$203,$A$4:$A$203,A189,$C$4:$C$203,C189)*SUMIFS(Contas!$C$4:$C$103,Contas!$A$4:$A$103,A189,Contas!$B$4:$B$103,C189),"")))</f>
        <v/>
      </c>
      <c r="F189" s="37" t="n"/>
      <c r="G189" s="40">
        <f>IF(OR(A189="",B189="",C189="",F189=""),"",IF(COUNTIFS(Contas!$A$4:$A$103,A189,Contas!$B$4:$B$103,C189,Contas!$E$4:$E$103,"&gt;0")=0,"",IFERROR(F189/SUMIFS($F$4:$F$203,$A$4:$A$203,A189,$C$4:$C$203,C189)*SUMIFS(Contas!$E$4:$E$103,Contas!$A$4:$A$103,A189,Contas!$B$4:$B$103,C189),"")))</f>
        <v/>
      </c>
      <c r="H189" s="40">
        <f>IF(COUNT(E189,G189)=0,"",SUM(E189,G189))</f>
        <v/>
      </c>
      <c r="I189" s="16" t="n"/>
      <c r="J189" s="16" t="n"/>
      <c r="K189" s="41">
        <f>IF(OR(A189="",C189=""),"",IF(COUNTIFS(Contas!$A$4:$A$103,A189,Contas!$B$4:$B$103,C189)&lt;&gt;1,"",IFERROR(SUMIFS(Contas!$G$4:$G$103,Contas!$A$4:$A$103,A189,Contas!$B$4:$B$103,C189),"")))</f>
        <v/>
      </c>
      <c r="L189" s="21" t="n"/>
      <c r="M189" s="25">
        <f>IF(COUNTA(A189:C189)=0,"",IF(OR(A189="",B189="",C189=""),"Cadastro incompleto",IF(COUNTIFS($A$4:$A$203,A189,$B$4:$B$203,B189,$C$4:$C$203,C189)&gt;1,"Revisar duplicidade",IF(COUNTIFS(Contas!$A$4:$A$103,A189,Contas!$B$4:$B$103,C189)=0,"Sem conta cadastrada",IF(OR(D189="",F189="",I189="",J189=""),"Cadastro incompleto",IF(OR(E189="",G189="",K189=""),"Conta incompleta","OK"))))))</f>
        <v/>
      </c>
    </row>
    <row r="190">
      <c r="A190" s="16" t="n"/>
      <c r="B190" s="16" t="n"/>
      <c r="C190" s="36" t="n"/>
      <c r="D190" s="37" t="n"/>
      <c r="E190" s="38">
        <f>IF(OR(A190="",B190="",C190="",D190=""),"",IF(COUNTIFS(Contas!$A$4:$A$103,A190,Contas!$B$4:$B$103,C190,Contas!$C$4:$C$103,"&gt;0")=0,"",IFERROR(D190/SUMIFS($D$4:$D$203,$A$4:$A$203,A190,$C$4:$C$203,C190)*SUMIFS(Contas!$C$4:$C$103,Contas!$A$4:$A$103,A190,Contas!$B$4:$B$103,C190),"")))</f>
        <v/>
      </c>
      <c r="F190" s="37" t="n"/>
      <c r="G190" s="38">
        <f>IF(OR(A190="",B190="",C190="",F190=""),"",IF(COUNTIFS(Contas!$A$4:$A$103,A190,Contas!$B$4:$B$103,C190,Contas!$E$4:$E$103,"&gt;0")=0,"",IFERROR(F190/SUMIFS($F$4:$F$203,$A$4:$A$203,A190,$C$4:$C$203,C190)*SUMIFS(Contas!$E$4:$E$103,Contas!$A$4:$A$103,A190,Contas!$B$4:$B$103,C190),"")))</f>
        <v/>
      </c>
      <c r="H190" s="38">
        <f>IF(COUNT(E190,G190)=0,"",SUM(E190,G190))</f>
        <v/>
      </c>
      <c r="I190" s="16" t="n"/>
      <c r="J190" s="16" t="n"/>
      <c r="K190" s="39">
        <f>IF(OR(A190="",C190=""),"",IF(COUNTIFS(Contas!$A$4:$A$103,A190,Contas!$B$4:$B$103,C190)&lt;&gt;1,"",IFERROR(SUMIFS(Contas!$G$4:$G$103,Contas!$A$4:$A$103,A190,Contas!$B$4:$B$103,C190),"")))</f>
        <v/>
      </c>
      <c r="L190" s="21" t="n"/>
      <c r="M190" s="22">
        <f>IF(COUNTA(A190:C190)=0,"",IF(OR(A190="",B190="",C190=""),"Cadastro incompleto",IF(COUNTIFS($A$4:$A$203,A190,$B$4:$B$203,B190,$C$4:$C$203,C190)&gt;1,"Revisar duplicidade",IF(COUNTIFS(Contas!$A$4:$A$103,A190,Contas!$B$4:$B$103,C190)=0,"Sem conta cadastrada",IF(OR(D190="",F190="",I190="",J190=""),"Cadastro incompleto",IF(OR(E190="",G190="",K190=""),"Conta incompleta","OK"))))))</f>
        <v/>
      </c>
    </row>
    <row r="191">
      <c r="A191" s="16" t="n"/>
      <c r="B191" s="16" t="n"/>
      <c r="C191" s="36" t="n"/>
      <c r="D191" s="37" t="n"/>
      <c r="E191" s="40">
        <f>IF(OR(A191="",B191="",C191="",D191=""),"",IF(COUNTIFS(Contas!$A$4:$A$103,A191,Contas!$B$4:$B$103,C191,Contas!$C$4:$C$103,"&gt;0")=0,"",IFERROR(D191/SUMIFS($D$4:$D$203,$A$4:$A$203,A191,$C$4:$C$203,C191)*SUMIFS(Contas!$C$4:$C$103,Contas!$A$4:$A$103,A191,Contas!$B$4:$B$103,C191),"")))</f>
        <v/>
      </c>
      <c r="F191" s="37" t="n"/>
      <c r="G191" s="40">
        <f>IF(OR(A191="",B191="",C191="",F191=""),"",IF(COUNTIFS(Contas!$A$4:$A$103,A191,Contas!$B$4:$B$103,C191,Contas!$E$4:$E$103,"&gt;0")=0,"",IFERROR(F191/SUMIFS($F$4:$F$203,$A$4:$A$203,A191,$C$4:$C$203,C191)*SUMIFS(Contas!$E$4:$E$103,Contas!$A$4:$A$103,A191,Contas!$B$4:$B$103,C191),"")))</f>
        <v/>
      </c>
      <c r="H191" s="40">
        <f>IF(COUNT(E191,G191)=0,"",SUM(E191,G191))</f>
        <v/>
      </c>
      <c r="I191" s="16" t="n"/>
      <c r="J191" s="16" t="n"/>
      <c r="K191" s="41">
        <f>IF(OR(A191="",C191=""),"",IF(COUNTIFS(Contas!$A$4:$A$103,A191,Contas!$B$4:$B$103,C191)&lt;&gt;1,"",IFERROR(SUMIFS(Contas!$G$4:$G$103,Contas!$A$4:$A$103,A191,Contas!$B$4:$B$103,C191),"")))</f>
        <v/>
      </c>
      <c r="L191" s="21" t="n"/>
      <c r="M191" s="25">
        <f>IF(COUNTA(A191:C191)=0,"",IF(OR(A191="",B191="",C191=""),"Cadastro incompleto",IF(COUNTIFS($A$4:$A$203,A191,$B$4:$B$203,B191,$C$4:$C$203,C191)&gt;1,"Revisar duplicidade",IF(COUNTIFS(Contas!$A$4:$A$103,A191,Contas!$B$4:$B$103,C191)=0,"Sem conta cadastrada",IF(OR(D191="",F191="",I191="",J191=""),"Cadastro incompleto",IF(OR(E191="",G191="",K191=""),"Conta incompleta","OK"))))))</f>
        <v/>
      </c>
    </row>
    <row r="192">
      <c r="A192" s="16" t="n"/>
      <c r="B192" s="16" t="n"/>
      <c r="C192" s="36" t="n"/>
      <c r="D192" s="37" t="n"/>
      <c r="E192" s="38">
        <f>IF(OR(A192="",B192="",C192="",D192=""),"",IF(COUNTIFS(Contas!$A$4:$A$103,A192,Contas!$B$4:$B$103,C192,Contas!$C$4:$C$103,"&gt;0")=0,"",IFERROR(D192/SUMIFS($D$4:$D$203,$A$4:$A$203,A192,$C$4:$C$203,C192)*SUMIFS(Contas!$C$4:$C$103,Contas!$A$4:$A$103,A192,Contas!$B$4:$B$103,C192),"")))</f>
        <v/>
      </c>
      <c r="F192" s="37" t="n"/>
      <c r="G192" s="38">
        <f>IF(OR(A192="",B192="",C192="",F192=""),"",IF(COUNTIFS(Contas!$A$4:$A$103,A192,Contas!$B$4:$B$103,C192,Contas!$E$4:$E$103,"&gt;0")=0,"",IFERROR(F192/SUMIFS($F$4:$F$203,$A$4:$A$203,A192,$C$4:$C$203,C192)*SUMIFS(Contas!$E$4:$E$103,Contas!$A$4:$A$103,A192,Contas!$B$4:$B$103,C192),"")))</f>
        <v/>
      </c>
      <c r="H192" s="38">
        <f>IF(COUNT(E192,G192)=0,"",SUM(E192,G192))</f>
        <v/>
      </c>
      <c r="I192" s="16" t="n"/>
      <c r="J192" s="16" t="n"/>
      <c r="K192" s="39">
        <f>IF(OR(A192="",C192=""),"",IF(COUNTIFS(Contas!$A$4:$A$103,A192,Contas!$B$4:$B$103,C192)&lt;&gt;1,"",IFERROR(SUMIFS(Contas!$G$4:$G$103,Contas!$A$4:$A$103,A192,Contas!$B$4:$B$103,C192),"")))</f>
        <v/>
      </c>
      <c r="L192" s="21" t="n"/>
      <c r="M192" s="22">
        <f>IF(COUNTA(A192:C192)=0,"",IF(OR(A192="",B192="",C192=""),"Cadastro incompleto",IF(COUNTIFS($A$4:$A$203,A192,$B$4:$B$203,B192,$C$4:$C$203,C192)&gt;1,"Revisar duplicidade",IF(COUNTIFS(Contas!$A$4:$A$103,A192,Contas!$B$4:$B$103,C192)=0,"Sem conta cadastrada",IF(OR(D192="",F192="",I192="",J192=""),"Cadastro incompleto",IF(OR(E192="",G192="",K192=""),"Conta incompleta","OK"))))))</f>
        <v/>
      </c>
    </row>
    <row r="193">
      <c r="A193" s="16" t="n"/>
      <c r="B193" s="16" t="n"/>
      <c r="C193" s="36" t="n"/>
      <c r="D193" s="37" t="n"/>
      <c r="E193" s="40">
        <f>IF(OR(A193="",B193="",C193="",D193=""),"",IF(COUNTIFS(Contas!$A$4:$A$103,A193,Contas!$B$4:$B$103,C193,Contas!$C$4:$C$103,"&gt;0")=0,"",IFERROR(D193/SUMIFS($D$4:$D$203,$A$4:$A$203,A193,$C$4:$C$203,C193)*SUMIFS(Contas!$C$4:$C$103,Contas!$A$4:$A$103,A193,Contas!$B$4:$B$103,C193),"")))</f>
        <v/>
      </c>
      <c r="F193" s="37" t="n"/>
      <c r="G193" s="40">
        <f>IF(OR(A193="",B193="",C193="",F193=""),"",IF(COUNTIFS(Contas!$A$4:$A$103,A193,Contas!$B$4:$B$103,C193,Contas!$E$4:$E$103,"&gt;0")=0,"",IFERROR(F193/SUMIFS($F$4:$F$203,$A$4:$A$203,A193,$C$4:$C$203,C193)*SUMIFS(Contas!$E$4:$E$103,Contas!$A$4:$A$103,A193,Contas!$B$4:$B$103,C193),"")))</f>
        <v/>
      </c>
      <c r="H193" s="40">
        <f>IF(COUNT(E193,G193)=0,"",SUM(E193,G193))</f>
        <v/>
      </c>
      <c r="I193" s="16" t="n"/>
      <c r="J193" s="16" t="n"/>
      <c r="K193" s="41">
        <f>IF(OR(A193="",C193=""),"",IF(COUNTIFS(Contas!$A$4:$A$103,A193,Contas!$B$4:$B$103,C193)&lt;&gt;1,"",IFERROR(SUMIFS(Contas!$G$4:$G$103,Contas!$A$4:$A$103,A193,Contas!$B$4:$B$103,C193),"")))</f>
        <v/>
      </c>
      <c r="L193" s="21" t="n"/>
      <c r="M193" s="25">
        <f>IF(COUNTA(A193:C193)=0,"",IF(OR(A193="",B193="",C193=""),"Cadastro incompleto",IF(COUNTIFS($A$4:$A$203,A193,$B$4:$B$203,B193,$C$4:$C$203,C193)&gt;1,"Revisar duplicidade",IF(COUNTIFS(Contas!$A$4:$A$103,A193,Contas!$B$4:$B$103,C193)=0,"Sem conta cadastrada",IF(OR(D193="",F193="",I193="",J193=""),"Cadastro incompleto",IF(OR(E193="",G193="",K193=""),"Conta incompleta","OK"))))))</f>
        <v/>
      </c>
    </row>
    <row r="194">
      <c r="A194" s="16" t="n"/>
      <c r="B194" s="16" t="n"/>
      <c r="C194" s="36" t="n"/>
      <c r="D194" s="37" t="n"/>
      <c r="E194" s="38">
        <f>IF(OR(A194="",B194="",C194="",D194=""),"",IF(COUNTIFS(Contas!$A$4:$A$103,A194,Contas!$B$4:$B$103,C194,Contas!$C$4:$C$103,"&gt;0")=0,"",IFERROR(D194/SUMIFS($D$4:$D$203,$A$4:$A$203,A194,$C$4:$C$203,C194)*SUMIFS(Contas!$C$4:$C$103,Contas!$A$4:$A$103,A194,Contas!$B$4:$B$103,C194),"")))</f>
        <v/>
      </c>
      <c r="F194" s="37" t="n"/>
      <c r="G194" s="38">
        <f>IF(OR(A194="",B194="",C194="",F194=""),"",IF(COUNTIFS(Contas!$A$4:$A$103,A194,Contas!$B$4:$B$103,C194,Contas!$E$4:$E$103,"&gt;0")=0,"",IFERROR(F194/SUMIFS($F$4:$F$203,$A$4:$A$203,A194,$C$4:$C$203,C194)*SUMIFS(Contas!$E$4:$E$103,Contas!$A$4:$A$103,A194,Contas!$B$4:$B$103,C194),"")))</f>
        <v/>
      </c>
      <c r="H194" s="38">
        <f>IF(COUNT(E194,G194)=0,"",SUM(E194,G194))</f>
        <v/>
      </c>
      <c r="I194" s="16" t="n"/>
      <c r="J194" s="16" t="n"/>
      <c r="K194" s="39">
        <f>IF(OR(A194="",C194=""),"",IF(COUNTIFS(Contas!$A$4:$A$103,A194,Contas!$B$4:$B$103,C194)&lt;&gt;1,"",IFERROR(SUMIFS(Contas!$G$4:$G$103,Contas!$A$4:$A$103,A194,Contas!$B$4:$B$103,C194),"")))</f>
        <v/>
      </c>
      <c r="L194" s="21" t="n"/>
      <c r="M194" s="22">
        <f>IF(COUNTA(A194:C194)=0,"",IF(OR(A194="",B194="",C194=""),"Cadastro incompleto",IF(COUNTIFS($A$4:$A$203,A194,$B$4:$B$203,B194,$C$4:$C$203,C194)&gt;1,"Revisar duplicidade",IF(COUNTIFS(Contas!$A$4:$A$103,A194,Contas!$B$4:$B$103,C194)=0,"Sem conta cadastrada",IF(OR(D194="",F194="",I194="",J194=""),"Cadastro incompleto",IF(OR(E194="",G194="",K194=""),"Conta incompleta","OK"))))))</f>
        <v/>
      </c>
    </row>
    <row r="195">
      <c r="A195" s="16" t="n"/>
      <c r="B195" s="16" t="n"/>
      <c r="C195" s="36" t="n"/>
      <c r="D195" s="37" t="n"/>
      <c r="E195" s="40">
        <f>IF(OR(A195="",B195="",C195="",D195=""),"",IF(COUNTIFS(Contas!$A$4:$A$103,A195,Contas!$B$4:$B$103,C195,Contas!$C$4:$C$103,"&gt;0")=0,"",IFERROR(D195/SUMIFS($D$4:$D$203,$A$4:$A$203,A195,$C$4:$C$203,C195)*SUMIFS(Contas!$C$4:$C$103,Contas!$A$4:$A$103,A195,Contas!$B$4:$B$103,C195),"")))</f>
        <v/>
      </c>
      <c r="F195" s="37" t="n"/>
      <c r="G195" s="40">
        <f>IF(OR(A195="",B195="",C195="",F195=""),"",IF(COUNTIFS(Contas!$A$4:$A$103,A195,Contas!$B$4:$B$103,C195,Contas!$E$4:$E$103,"&gt;0")=0,"",IFERROR(F195/SUMIFS($F$4:$F$203,$A$4:$A$203,A195,$C$4:$C$203,C195)*SUMIFS(Contas!$E$4:$E$103,Contas!$A$4:$A$103,A195,Contas!$B$4:$B$103,C195),"")))</f>
        <v/>
      </c>
      <c r="H195" s="40">
        <f>IF(COUNT(E195,G195)=0,"",SUM(E195,G195))</f>
        <v/>
      </c>
      <c r="I195" s="16" t="n"/>
      <c r="J195" s="16" t="n"/>
      <c r="K195" s="41">
        <f>IF(OR(A195="",C195=""),"",IF(COUNTIFS(Contas!$A$4:$A$103,A195,Contas!$B$4:$B$103,C195)&lt;&gt;1,"",IFERROR(SUMIFS(Contas!$G$4:$G$103,Contas!$A$4:$A$103,A195,Contas!$B$4:$B$103,C195),"")))</f>
        <v/>
      </c>
      <c r="L195" s="21" t="n"/>
      <c r="M195" s="25">
        <f>IF(COUNTA(A195:C195)=0,"",IF(OR(A195="",B195="",C195=""),"Cadastro incompleto",IF(COUNTIFS($A$4:$A$203,A195,$B$4:$B$203,B195,$C$4:$C$203,C195)&gt;1,"Revisar duplicidade",IF(COUNTIFS(Contas!$A$4:$A$103,A195,Contas!$B$4:$B$103,C195)=0,"Sem conta cadastrada",IF(OR(D195="",F195="",I195="",J195=""),"Cadastro incompleto",IF(OR(E195="",G195="",K195=""),"Conta incompleta","OK"))))))</f>
        <v/>
      </c>
    </row>
    <row r="196">
      <c r="A196" s="16" t="n"/>
      <c r="B196" s="16" t="n"/>
      <c r="C196" s="36" t="n"/>
      <c r="D196" s="37" t="n"/>
      <c r="E196" s="38">
        <f>IF(OR(A196="",B196="",C196="",D196=""),"",IF(COUNTIFS(Contas!$A$4:$A$103,A196,Contas!$B$4:$B$103,C196,Contas!$C$4:$C$103,"&gt;0")=0,"",IFERROR(D196/SUMIFS($D$4:$D$203,$A$4:$A$203,A196,$C$4:$C$203,C196)*SUMIFS(Contas!$C$4:$C$103,Contas!$A$4:$A$103,A196,Contas!$B$4:$B$103,C196),"")))</f>
        <v/>
      </c>
      <c r="F196" s="37" t="n"/>
      <c r="G196" s="38">
        <f>IF(OR(A196="",B196="",C196="",F196=""),"",IF(COUNTIFS(Contas!$A$4:$A$103,A196,Contas!$B$4:$B$103,C196,Contas!$E$4:$E$103,"&gt;0")=0,"",IFERROR(F196/SUMIFS($F$4:$F$203,$A$4:$A$203,A196,$C$4:$C$203,C196)*SUMIFS(Contas!$E$4:$E$103,Contas!$A$4:$A$103,A196,Contas!$B$4:$B$103,C196),"")))</f>
        <v/>
      </c>
      <c r="H196" s="38">
        <f>IF(COUNT(E196,G196)=0,"",SUM(E196,G196))</f>
        <v/>
      </c>
      <c r="I196" s="16" t="n"/>
      <c r="J196" s="16" t="n"/>
      <c r="K196" s="39">
        <f>IF(OR(A196="",C196=""),"",IF(COUNTIFS(Contas!$A$4:$A$103,A196,Contas!$B$4:$B$103,C196)&lt;&gt;1,"",IFERROR(SUMIFS(Contas!$G$4:$G$103,Contas!$A$4:$A$103,A196,Contas!$B$4:$B$103,C196),"")))</f>
        <v/>
      </c>
      <c r="L196" s="21" t="n"/>
      <c r="M196" s="22">
        <f>IF(COUNTA(A196:C196)=0,"",IF(OR(A196="",B196="",C196=""),"Cadastro incompleto",IF(COUNTIFS($A$4:$A$203,A196,$B$4:$B$203,B196,$C$4:$C$203,C196)&gt;1,"Revisar duplicidade",IF(COUNTIFS(Contas!$A$4:$A$103,A196,Contas!$B$4:$B$103,C196)=0,"Sem conta cadastrada",IF(OR(D196="",F196="",I196="",J196=""),"Cadastro incompleto",IF(OR(E196="",G196="",K196=""),"Conta incompleta","OK"))))))</f>
        <v/>
      </c>
    </row>
    <row r="197">
      <c r="A197" s="16" t="n"/>
      <c r="B197" s="16" t="n"/>
      <c r="C197" s="36" t="n"/>
      <c r="D197" s="37" t="n"/>
      <c r="E197" s="40">
        <f>IF(OR(A197="",B197="",C197="",D197=""),"",IF(COUNTIFS(Contas!$A$4:$A$103,A197,Contas!$B$4:$B$103,C197,Contas!$C$4:$C$103,"&gt;0")=0,"",IFERROR(D197/SUMIFS($D$4:$D$203,$A$4:$A$203,A197,$C$4:$C$203,C197)*SUMIFS(Contas!$C$4:$C$103,Contas!$A$4:$A$103,A197,Contas!$B$4:$B$103,C197),"")))</f>
        <v/>
      </c>
      <c r="F197" s="37" t="n"/>
      <c r="G197" s="40">
        <f>IF(OR(A197="",B197="",C197="",F197=""),"",IF(COUNTIFS(Contas!$A$4:$A$103,A197,Contas!$B$4:$B$103,C197,Contas!$E$4:$E$103,"&gt;0")=0,"",IFERROR(F197/SUMIFS($F$4:$F$203,$A$4:$A$203,A197,$C$4:$C$203,C197)*SUMIFS(Contas!$E$4:$E$103,Contas!$A$4:$A$103,A197,Contas!$B$4:$B$103,C197),"")))</f>
        <v/>
      </c>
      <c r="H197" s="40">
        <f>IF(COUNT(E197,G197)=0,"",SUM(E197,G197))</f>
        <v/>
      </c>
      <c r="I197" s="16" t="n"/>
      <c r="J197" s="16" t="n"/>
      <c r="K197" s="41">
        <f>IF(OR(A197="",C197=""),"",IF(COUNTIFS(Contas!$A$4:$A$103,A197,Contas!$B$4:$B$103,C197)&lt;&gt;1,"",IFERROR(SUMIFS(Contas!$G$4:$G$103,Contas!$A$4:$A$103,A197,Contas!$B$4:$B$103,C197),"")))</f>
        <v/>
      </c>
      <c r="L197" s="21" t="n"/>
      <c r="M197" s="25">
        <f>IF(COUNTA(A197:C197)=0,"",IF(OR(A197="",B197="",C197=""),"Cadastro incompleto",IF(COUNTIFS($A$4:$A$203,A197,$B$4:$B$203,B197,$C$4:$C$203,C197)&gt;1,"Revisar duplicidade",IF(COUNTIFS(Contas!$A$4:$A$103,A197,Contas!$B$4:$B$103,C197)=0,"Sem conta cadastrada",IF(OR(D197="",F197="",I197="",J197=""),"Cadastro incompleto",IF(OR(E197="",G197="",K197=""),"Conta incompleta","OK"))))))</f>
        <v/>
      </c>
    </row>
    <row r="198">
      <c r="A198" s="16" t="n"/>
      <c r="B198" s="16" t="n"/>
      <c r="C198" s="36" t="n"/>
      <c r="D198" s="37" t="n"/>
      <c r="E198" s="38">
        <f>IF(OR(A198="",B198="",C198="",D198=""),"",IF(COUNTIFS(Contas!$A$4:$A$103,A198,Contas!$B$4:$B$103,C198,Contas!$C$4:$C$103,"&gt;0")=0,"",IFERROR(D198/SUMIFS($D$4:$D$203,$A$4:$A$203,A198,$C$4:$C$203,C198)*SUMIFS(Contas!$C$4:$C$103,Contas!$A$4:$A$103,A198,Contas!$B$4:$B$103,C198),"")))</f>
        <v/>
      </c>
      <c r="F198" s="37" t="n"/>
      <c r="G198" s="38">
        <f>IF(OR(A198="",B198="",C198="",F198=""),"",IF(COUNTIFS(Contas!$A$4:$A$103,A198,Contas!$B$4:$B$103,C198,Contas!$E$4:$E$103,"&gt;0")=0,"",IFERROR(F198/SUMIFS($F$4:$F$203,$A$4:$A$203,A198,$C$4:$C$203,C198)*SUMIFS(Contas!$E$4:$E$103,Contas!$A$4:$A$103,A198,Contas!$B$4:$B$103,C198),"")))</f>
        <v/>
      </c>
      <c r="H198" s="38">
        <f>IF(COUNT(E198,G198)=0,"",SUM(E198,G198))</f>
        <v/>
      </c>
      <c r="I198" s="16" t="n"/>
      <c r="J198" s="16" t="n"/>
      <c r="K198" s="39">
        <f>IF(OR(A198="",C198=""),"",IF(COUNTIFS(Contas!$A$4:$A$103,A198,Contas!$B$4:$B$103,C198)&lt;&gt;1,"",IFERROR(SUMIFS(Contas!$G$4:$G$103,Contas!$A$4:$A$103,A198,Contas!$B$4:$B$103,C198),"")))</f>
        <v/>
      </c>
      <c r="L198" s="21" t="n"/>
      <c r="M198" s="22">
        <f>IF(COUNTA(A198:C198)=0,"",IF(OR(A198="",B198="",C198=""),"Cadastro incompleto",IF(COUNTIFS($A$4:$A$203,A198,$B$4:$B$203,B198,$C$4:$C$203,C198)&gt;1,"Revisar duplicidade",IF(COUNTIFS(Contas!$A$4:$A$103,A198,Contas!$B$4:$B$103,C198)=0,"Sem conta cadastrada",IF(OR(D198="",F198="",I198="",J198=""),"Cadastro incompleto",IF(OR(E198="",G198="",K198=""),"Conta incompleta","OK"))))))</f>
        <v/>
      </c>
    </row>
    <row r="199">
      <c r="A199" s="16" t="n"/>
      <c r="B199" s="16" t="n"/>
      <c r="C199" s="36" t="n"/>
      <c r="D199" s="37" t="n"/>
      <c r="E199" s="40">
        <f>IF(OR(A199="",B199="",C199="",D199=""),"",IF(COUNTIFS(Contas!$A$4:$A$103,A199,Contas!$B$4:$B$103,C199,Contas!$C$4:$C$103,"&gt;0")=0,"",IFERROR(D199/SUMIFS($D$4:$D$203,$A$4:$A$203,A199,$C$4:$C$203,C199)*SUMIFS(Contas!$C$4:$C$103,Contas!$A$4:$A$103,A199,Contas!$B$4:$B$103,C199),"")))</f>
        <v/>
      </c>
      <c r="F199" s="37" t="n"/>
      <c r="G199" s="40">
        <f>IF(OR(A199="",B199="",C199="",F199=""),"",IF(COUNTIFS(Contas!$A$4:$A$103,A199,Contas!$B$4:$B$103,C199,Contas!$E$4:$E$103,"&gt;0")=0,"",IFERROR(F199/SUMIFS($F$4:$F$203,$A$4:$A$203,A199,$C$4:$C$203,C199)*SUMIFS(Contas!$E$4:$E$103,Contas!$A$4:$A$103,A199,Contas!$B$4:$B$103,C199),"")))</f>
        <v/>
      </c>
      <c r="H199" s="40">
        <f>IF(COUNT(E199,G199)=0,"",SUM(E199,G199))</f>
        <v/>
      </c>
      <c r="I199" s="16" t="n"/>
      <c r="J199" s="16" t="n"/>
      <c r="K199" s="41">
        <f>IF(OR(A199="",C199=""),"",IF(COUNTIFS(Contas!$A$4:$A$103,A199,Contas!$B$4:$B$103,C199)&lt;&gt;1,"",IFERROR(SUMIFS(Contas!$G$4:$G$103,Contas!$A$4:$A$103,A199,Contas!$B$4:$B$103,C199),"")))</f>
        <v/>
      </c>
      <c r="L199" s="21" t="n"/>
      <c r="M199" s="25">
        <f>IF(COUNTA(A199:C199)=0,"",IF(OR(A199="",B199="",C199=""),"Cadastro incompleto",IF(COUNTIFS($A$4:$A$203,A199,$B$4:$B$203,B199,$C$4:$C$203,C199)&gt;1,"Revisar duplicidade",IF(COUNTIFS(Contas!$A$4:$A$103,A199,Contas!$B$4:$B$103,C199)=0,"Sem conta cadastrada",IF(OR(D199="",F199="",I199="",J199=""),"Cadastro incompleto",IF(OR(E199="",G199="",K199=""),"Conta incompleta","OK"))))))</f>
        <v/>
      </c>
    </row>
    <row r="200">
      <c r="A200" s="16" t="n"/>
      <c r="B200" s="16" t="n"/>
      <c r="C200" s="36" t="n"/>
      <c r="D200" s="37" t="n"/>
      <c r="E200" s="38">
        <f>IF(OR(A200="",B200="",C200="",D200=""),"",IF(COUNTIFS(Contas!$A$4:$A$103,A200,Contas!$B$4:$B$103,C200,Contas!$C$4:$C$103,"&gt;0")=0,"",IFERROR(D200/SUMIFS($D$4:$D$203,$A$4:$A$203,A200,$C$4:$C$203,C200)*SUMIFS(Contas!$C$4:$C$103,Contas!$A$4:$A$103,A200,Contas!$B$4:$B$103,C200),"")))</f>
        <v/>
      </c>
      <c r="F200" s="37" t="n"/>
      <c r="G200" s="38">
        <f>IF(OR(A200="",B200="",C200="",F200=""),"",IF(COUNTIFS(Contas!$A$4:$A$103,A200,Contas!$B$4:$B$103,C200,Contas!$E$4:$E$103,"&gt;0")=0,"",IFERROR(F200/SUMIFS($F$4:$F$203,$A$4:$A$203,A200,$C$4:$C$203,C200)*SUMIFS(Contas!$E$4:$E$103,Contas!$A$4:$A$103,A200,Contas!$B$4:$B$103,C200),"")))</f>
        <v/>
      </c>
      <c r="H200" s="38">
        <f>IF(COUNT(E200,G200)=0,"",SUM(E200,G200))</f>
        <v/>
      </c>
      <c r="I200" s="16" t="n"/>
      <c r="J200" s="16" t="n"/>
      <c r="K200" s="39">
        <f>IF(OR(A200="",C200=""),"",IF(COUNTIFS(Contas!$A$4:$A$103,A200,Contas!$B$4:$B$103,C200)&lt;&gt;1,"",IFERROR(SUMIFS(Contas!$G$4:$G$103,Contas!$A$4:$A$103,A200,Contas!$B$4:$B$103,C200),"")))</f>
        <v/>
      </c>
      <c r="L200" s="21" t="n"/>
      <c r="M200" s="22">
        <f>IF(COUNTA(A200:C200)=0,"",IF(OR(A200="",B200="",C200=""),"Cadastro incompleto",IF(COUNTIFS($A$4:$A$203,A200,$B$4:$B$203,B200,$C$4:$C$203,C200)&gt;1,"Revisar duplicidade",IF(COUNTIFS(Contas!$A$4:$A$103,A200,Contas!$B$4:$B$103,C200)=0,"Sem conta cadastrada",IF(OR(D200="",F200="",I200="",J200=""),"Cadastro incompleto",IF(OR(E200="",G200="",K200=""),"Conta incompleta","OK"))))))</f>
        <v/>
      </c>
    </row>
    <row r="201">
      <c r="A201" s="16" t="n"/>
      <c r="B201" s="16" t="n"/>
      <c r="C201" s="36" t="n"/>
      <c r="D201" s="37" t="n"/>
      <c r="E201" s="40">
        <f>IF(OR(A201="",B201="",C201="",D201=""),"",IF(COUNTIFS(Contas!$A$4:$A$103,A201,Contas!$B$4:$B$103,C201,Contas!$C$4:$C$103,"&gt;0")=0,"",IFERROR(D201/SUMIFS($D$4:$D$203,$A$4:$A$203,A201,$C$4:$C$203,C201)*SUMIFS(Contas!$C$4:$C$103,Contas!$A$4:$A$103,A201,Contas!$B$4:$B$103,C201),"")))</f>
        <v/>
      </c>
      <c r="F201" s="37" t="n"/>
      <c r="G201" s="40">
        <f>IF(OR(A201="",B201="",C201="",F201=""),"",IF(COUNTIFS(Contas!$A$4:$A$103,A201,Contas!$B$4:$B$103,C201,Contas!$E$4:$E$103,"&gt;0")=0,"",IFERROR(F201/SUMIFS($F$4:$F$203,$A$4:$A$203,A201,$C$4:$C$203,C201)*SUMIFS(Contas!$E$4:$E$103,Contas!$A$4:$A$103,A201,Contas!$B$4:$B$103,C201),"")))</f>
        <v/>
      </c>
      <c r="H201" s="40">
        <f>IF(COUNT(E201,G201)=0,"",SUM(E201,G201))</f>
        <v/>
      </c>
      <c r="I201" s="16" t="n"/>
      <c r="J201" s="16" t="n"/>
      <c r="K201" s="41">
        <f>IF(OR(A201="",C201=""),"",IF(COUNTIFS(Contas!$A$4:$A$103,A201,Contas!$B$4:$B$103,C201)&lt;&gt;1,"",IFERROR(SUMIFS(Contas!$G$4:$G$103,Contas!$A$4:$A$103,A201,Contas!$B$4:$B$103,C201),"")))</f>
        <v/>
      </c>
      <c r="L201" s="21" t="n"/>
      <c r="M201" s="25">
        <f>IF(COUNTA(A201:C201)=0,"",IF(OR(A201="",B201="",C201=""),"Cadastro incompleto",IF(COUNTIFS($A$4:$A$203,A201,$B$4:$B$203,B201,$C$4:$C$203,C201)&gt;1,"Revisar duplicidade",IF(COUNTIFS(Contas!$A$4:$A$103,A201,Contas!$B$4:$B$103,C201)=0,"Sem conta cadastrada",IF(OR(D201="",F201="",I201="",J201=""),"Cadastro incompleto",IF(OR(E201="",G201="",K201=""),"Conta incompleta","OK"))))))</f>
        <v/>
      </c>
    </row>
    <row r="202">
      <c r="A202" s="16" t="n"/>
      <c r="B202" s="16" t="n"/>
      <c r="C202" s="36" t="n"/>
      <c r="D202" s="37" t="n"/>
      <c r="E202" s="38">
        <f>IF(OR(A202="",B202="",C202="",D202=""),"",IF(COUNTIFS(Contas!$A$4:$A$103,A202,Contas!$B$4:$B$103,C202,Contas!$C$4:$C$103,"&gt;0")=0,"",IFERROR(D202/SUMIFS($D$4:$D$203,$A$4:$A$203,A202,$C$4:$C$203,C202)*SUMIFS(Contas!$C$4:$C$103,Contas!$A$4:$A$103,A202,Contas!$B$4:$B$103,C202),"")))</f>
        <v/>
      </c>
      <c r="F202" s="37" t="n"/>
      <c r="G202" s="38">
        <f>IF(OR(A202="",B202="",C202="",F202=""),"",IF(COUNTIFS(Contas!$A$4:$A$103,A202,Contas!$B$4:$B$103,C202,Contas!$E$4:$E$103,"&gt;0")=0,"",IFERROR(F202/SUMIFS($F$4:$F$203,$A$4:$A$203,A202,$C$4:$C$203,C202)*SUMIFS(Contas!$E$4:$E$103,Contas!$A$4:$A$103,A202,Contas!$B$4:$B$103,C202),"")))</f>
        <v/>
      </c>
      <c r="H202" s="38">
        <f>IF(COUNT(E202,G202)=0,"",SUM(E202,G202))</f>
        <v/>
      </c>
      <c r="I202" s="16" t="n"/>
      <c r="J202" s="16" t="n"/>
      <c r="K202" s="39">
        <f>IF(OR(A202="",C202=""),"",IF(COUNTIFS(Contas!$A$4:$A$103,A202,Contas!$B$4:$B$103,C202)&lt;&gt;1,"",IFERROR(SUMIFS(Contas!$G$4:$G$103,Contas!$A$4:$A$103,A202,Contas!$B$4:$B$103,C202),"")))</f>
        <v/>
      </c>
      <c r="L202" s="21" t="n"/>
      <c r="M202" s="22">
        <f>IF(COUNTA(A202:C202)=0,"",IF(OR(A202="",B202="",C202=""),"Cadastro incompleto",IF(COUNTIFS($A$4:$A$203,A202,$B$4:$B$203,B202,$C$4:$C$203,C202)&gt;1,"Revisar duplicidade",IF(COUNTIFS(Contas!$A$4:$A$103,A202,Contas!$B$4:$B$103,C202)=0,"Sem conta cadastrada",IF(OR(D202="",F202="",I202="",J202=""),"Cadastro incompleto",IF(OR(E202="",G202="",K202=""),"Conta incompleta","OK"))))))</f>
        <v/>
      </c>
    </row>
    <row r="203">
      <c r="A203" s="16" t="n"/>
      <c r="B203" s="16" t="n"/>
      <c r="C203" s="36" t="n"/>
      <c r="D203" s="37" t="n"/>
      <c r="E203" s="40">
        <f>IF(OR(A203="",B203="",C203="",D203=""),"",IF(COUNTIFS(Contas!$A$4:$A$103,A203,Contas!$B$4:$B$103,C203,Contas!$C$4:$C$103,"&gt;0")=0,"",IFERROR(D203/SUMIFS($D$4:$D$203,$A$4:$A$203,A203,$C$4:$C$203,C203)*SUMIFS(Contas!$C$4:$C$103,Contas!$A$4:$A$103,A203,Contas!$B$4:$B$103,C203),"")))</f>
        <v/>
      </c>
      <c r="F203" s="37" t="n"/>
      <c r="G203" s="40">
        <f>IF(OR(A203="",B203="",C203="",F203=""),"",IF(COUNTIFS(Contas!$A$4:$A$103,A203,Contas!$B$4:$B$103,C203,Contas!$E$4:$E$103,"&gt;0")=0,"",IFERROR(F203/SUMIFS($F$4:$F$203,$A$4:$A$203,A203,$C$4:$C$203,C203)*SUMIFS(Contas!$E$4:$E$103,Contas!$A$4:$A$103,A203,Contas!$B$4:$B$103,C203),"")))</f>
        <v/>
      </c>
      <c r="H203" s="40">
        <f>IF(COUNT(E203,G203)=0,"",SUM(E203,G203))</f>
        <v/>
      </c>
      <c r="I203" s="16" t="n"/>
      <c r="J203" s="16" t="n"/>
      <c r="K203" s="41">
        <f>IF(OR(A203="",C203=""),"",IF(COUNTIFS(Contas!$A$4:$A$103,A203,Contas!$B$4:$B$103,C203)&lt;&gt;1,"",IFERROR(SUMIFS(Contas!$G$4:$G$103,Contas!$A$4:$A$103,A203,Contas!$B$4:$B$103,C203),"")))</f>
        <v/>
      </c>
      <c r="L203" s="21" t="n"/>
      <c r="M203" s="25">
        <f>IF(COUNTA(A203:C203)=0,"",IF(OR(A203="",B203="",C203=""),"Cadastro incompleto",IF(COUNTIFS($A$4:$A$203,A203,$B$4:$B$203,B203,$C$4:$C$203,C203)&gt;1,"Revisar duplicidade",IF(COUNTIFS(Contas!$A$4:$A$103,A203,Contas!$B$4:$B$103,C203)=0,"Sem conta cadastrada",IF(OR(D203="",F203="",I203="",J203=""),"Cadastro incompleto",IF(OR(E203="",G203="",K203=""),"Conta incompleta","OK"))))))</f>
        <v/>
      </c>
    </row>
  </sheetData>
  <autoFilter ref="A3:M203"/>
  <mergeCells count="1">
    <mergeCell ref="A1:M1"/>
  </mergeCells>
  <conditionalFormatting sqref="M4:M203">
    <cfRule type="expression" priority="1" dxfId="1">
      <formula>$M4="OK"</formula>
    </cfRule>
    <cfRule type="expression" priority="2" dxfId="0">
      <formula>AND($M4&lt;&gt;"",$M4&lt;&gt;"OK")</formula>
    </cfRule>
  </conditionalFormatting>
  <conditionalFormatting sqref="J4:J203">
    <cfRule type="expression" priority="3" dxfId="2">
      <formula>$J4="Ajuste solicitado"</formula>
    </cfRule>
  </conditionalFormatting>
  <conditionalFormatting sqref="K4:K203">
    <cfRule type="expression" priority="4" dxfId="2">
      <formula>AND($K4&lt;&gt;"",$K4&lt;TODAY(),$J4&lt;&gt;"Conferido")</formula>
    </cfRule>
  </conditionalFormatting>
  <dataValidations count="3">
    <dataValidation sqref="C4:C203" showDropDown="0" showInputMessage="0" showErrorMessage="1" allowBlank="0" errorTitle="Período inválido" error="Use o primeiro dia do mês no formato DD/MM/AAAA." type="custom">
      <formula1>=AND(C4&gt;=DATE(2020,1,1),C4&lt;=DATE(2100,12,1),DAY(C4)=1)</formula1>
    </dataValidation>
    <dataValidation sqref="D4:D203 F4:F203" showDropDown="0" showInputMessage="0" showErrorMessage="1" allowBlank="0" errorTitle="Consumo inválido" error="Informe um consumo entre 0 e 100.000 m³." type="decimal" operator="between">
      <formula1>0</formula1>
      <formula2>100000</formula2>
    </dataValidation>
    <dataValidation sqref="J4:J203" showDropDown="0" showInputMessage="0" showErrorMessage="1" allowBlank="0" errorTitle="Situação inválida" error="Escolha uma situação da aba Premissas." type="list">
      <formula1>$N$4:$N$7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6F68"/>
    <outlinePr summaryBelow="1" summaryRight="1"/>
    <pageSetUpPr/>
  </sheetPr>
  <dimension ref="A1:L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13" customWidth="1" min="2" max="2"/>
    <col width="20" customWidth="1" min="3" max="3"/>
    <col width="22" customWidth="1" min="4" max="4"/>
    <col width="20" customWidth="1" min="5" max="5"/>
    <col width="22" customWidth="1" min="6" max="6"/>
    <col width="13" customWidth="1" min="7" max="7"/>
    <col width="29" customWidth="1" min="8" max="8"/>
    <col width="19" customWidth="1" min="9" max="9"/>
    <col width="37" customWidth="1" min="10" max="10"/>
    <col width="22" customWidth="1" min="11" max="11"/>
    <col hidden="1" width="13" customWidth="1" min="12" max="12"/>
  </cols>
  <sheetData>
    <row r="1" ht="27" customHeight="1">
      <c r="A1" s="1" t="inlineStr">
        <is>
          <t>Contas de água e gás por período</t>
        </is>
      </c>
    </row>
    <row r="2">
      <c r="A2" s="2" t="inlineStr">
        <is>
          <t>Cadastre os valores e consumos faturados usados como base do rateio.</t>
        </is>
      </c>
    </row>
    <row r="3" ht="42" customHeight="1">
      <c r="A3" s="15" t="inlineStr">
        <is>
          <t>Condomínio</t>
        </is>
      </c>
      <c r="B3" s="15" t="inlineStr">
        <is>
          <t>Período</t>
        </is>
      </c>
      <c r="C3" s="15" t="inlineStr">
        <is>
          <t>Valor da conta de água (R$)</t>
        </is>
      </c>
      <c r="D3" s="15" t="inlineStr">
        <is>
          <t>Consumo faturado de água (m³)</t>
        </is>
      </c>
      <c r="E3" s="15" t="inlineStr">
        <is>
          <t>Valor da conta de gás (R$)</t>
        </is>
      </c>
      <c r="F3" s="15" t="inlineStr">
        <is>
          <t>Consumo faturado de gás (m³)</t>
        </is>
      </c>
      <c r="G3" s="15" t="inlineStr">
        <is>
          <t>Vencimento</t>
        </is>
      </c>
      <c r="H3" s="15" t="inlineStr">
        <is>
          <t>Responsável</t>
        </is>
      </c>
      <c r="I3" s="15" t="inlineStr">
        <is>
          <t>Situação</t>
        </is>
      </c>
      <c r="J3" s="15" t="inlineStr">
        <is>
          <t>Observações</t>
        </is>
      </c>
      <c r="K3" s="15" t="inlineStr">
        <is>
          <t>Conferência</t>
        </is>
      </c>
    </row>
    <row r="4">
      <c r="A4" s="16" t="inlineStr">
        <is>
          <t>Condomínio Fictício Ipê Azul</t>
        </is>
      </c>
      <c r="B4" s="36" t="n">
        <v>46235</v>
      </c>
      <c r="C4" s="42" t="n">
        <v>780</v>
      </c>
      <c r="D4" s="37" t="n">
        <v>60</v>
      </c>
      <c r="E4" s="42" t="n">
        <v>520</v>
      </c>
      <c r="F4" s="37" t="n">
        <v>40</v>
      </c>
      <c r="G4" s="36" t="n">
        <v>46280</v>
      </c>
      <c r="H4" s="16" t="inlineStr">
        <is>
          <t>Equipe Fictícia de Gestão 01</t>
        </is>
      </c>
      <c r="I4" s="16" t="inlineStr">
        <is>
          <t>Conferido</t>
        </is>
      </c>
      <c r="J4" s="21" t="inlineStr">
        <is>
          <t>Conta fictícia usada para demonstrar o rateio.</t>
        </is>
      </c>
      <c r="K4" s="22">
        <f>IF(COUNTA(A4:J4)=0,"",IF(OR(A4="",B4=""),"Cadastro incompleto",IF(COUNTIFS($A$4:$A$103,A4,$B$4:$B$103,B4)&gt;1,"Revisar duplicidade",IF(OR(C4="",D4="",E4="",F4="",G4="",H4="",I4=""),"Cadastro incompleto",IF(COUNTIFS(Rateio!$A$4:$A$203,A4,Rateio!$C$4:$C$203,B4)=0,"Sem rateios",IF(AND(ABS(IFERROR(SUMIFS(Rateio!$D$4:$D$203,Rateio!$A$4:$A$203,A4,Rateio!$C$4:$C$203,B4)/D4-1,999))&lt;=Premissas!$B$4,ABS(IFERROR(SUMIFS(Rateio!$F$4:$F$203,Rateio!$A$4:$A$203,A4,Rateio!$C$4:$C$203,B4)/F4-1,999))&lt;=Premissas!$B$4),"Dentro da tolerância","Revisar consumos"))))))</f>
        <v/>
      </c>
      <c r="L4">
        <f>Premissas!$A$7</f>
        <v/>
      </c>
    </row>
    <row r="5">
      <c r="A5" s="16" t="inlineStr">
        <is>
          <t>Condomínio Fictício Jardim Solar</t>
        </is>
      </c>
      <c r="B5" s="36" t="n">
        <v>46235</v>
      </c>
      <c r="C5" s="42" t="n">
        <v>640</v>
      </c>
      <c r="D5" s="37" t="n">
        <v>50</v>
      </c>
      <c r="E5" s="42" t="n">
        <v>360</v>
      </c>
      <c r="F5" s="37" t="n">
        <v>30</v>
      </c>
      <c r="G5" s="36" t="n">
        <v>46283</v>
      </c>
      <c r="H5" s="16" t="inlineStr">
        <is>
          <t>Equipe Fictícia de Gestão 02</t>
        </is>
      </c>
      <c r="I5" s="16" t="inlineStr">
        <is>
          <t>Em conferência</t>
        </is>
      </c>
      <c r="J5" s="21" t="inlineStr">
        <is>
          <t>Conferir diferença entre consumo medido e faturado.</t>
        </is>
      </c>
      <c r="K5" s="25">
        <f>IF(COUNTA(A5:J5)=0,"",IF(OR(A5="",B5=""),"Cadastro incompleto",IF(COUNTIFS($A$4:$A$103,A5,$B$4:$B$103,B5)&gt;1,"Revisar duplicidade",IF(OR(C5="",D5="",E5="",F5="",G5="",H5="",I5=""),"Cadastro incompleto",IF(COUNTIFS(Rateio!$A$4:$A$203,A5,Rateio!$C$4:$C$203,B5)=0,"Sem rateios",IF(AND(ABS(IFERROR(SUMIFS(Rateio!$D$4:$D$203,Rateio!$A$4:$A$203,A5,Rateio!$C$4:$C$203,B5)/D5-1,999))&lt;=Premissas!$B$4,ABS(IFERROR(SUMIFS(Rateio!$F$4:$F$203,Rateio!$A$4:$A$203,A5,Rateio!$C$4:$C$203,B5)/F5-1,999))&lt;=Premissas!$B$4),"Dentro da tolerância","Revisar consumos"))))))</f>
        <v/>
      </c>
      <c r="L5">
        <f>Premissas!$A$8</f>
        <v/>
      </c>
    </row>
    <row r="6">
      <c r="A6" s="16" t="n"/>
      <c r="B6" s="36" t="n"/>
      <c r="C6" s="42" t="n"/>
      <c r="D6" s="37" t="n"/>
      <c r="E6" s="42" t="n"/>
      <c r="F6" s="37" t="n"/>
      <c r="G6" s="36" t="n"/>
      <c r="H6" s="16" t="n"/>
      <c r="I6" s="16" t="n"/>
      <c r="J6" s="21" t="n"/>
      <c r="K6" s="22">
        <f>IF(COUNTA(A6:J6)=0,"",IF(OR(A6="",B6=""),"Cadastro incompleto",IF(COUNTIFS($A$4:$A$103,A6,$B$4:$B$103,B6)&gt;1,"Revisar duplicidade",IF(OR(C6="",D6="",E6="",F6="",G6="",H6="",I6=""),"Cadastro incompleto",IF(COUNTIFS(Rateio!$A$4:$A$203,A6,Rateio!$C$4:$C$203,B6)=0,"Sem rateios",IF(AND(ABS(IFERROR(SUMIFS(Rateio!$D$4:$D$203,Rateio!$A$4:$A$203,A6,Rateio!$C$4:$C$203,B6)/D6-1,999))&lt;=Premissas!$B$4,ABS(IFERROR(SUMIFS(Rateio!$F$4:$F$203,Rateio!$A$4:$A$203,A6,Rateio!$C$4:$C$203,B6)/F6-1,999))&lt;=Premissas!$B$4),"Dentro da tolerância","Revisar consumos"))))))</f>
        <v/>
      </c>
      <c r="L6">
        <f>Premissas!$A$9</f>
        <v/>
      </c>
    </row>
    <row r="7">
      <c r="A7" s="16" t="n"/>
      <c r="B7" s="36" t="n"/>
      <c r="C7" s="42" t="n"/>
      <c r="D7" s="37" t="n"/>
      <c r="E7" s="42" t="n"/>
      <c r="F7" s="37" t="n"/>
      <c r="G7" s="36" t="n"/>
      <c r="H7" s="16" t="n"/>
      <c r="I7" s="16" t="n"/>
      <c r="J7" s="21" t="n"/>
      <c r="K7" s="25">
        <f>IF(COUNTA(A7:J7)=0,"",IF(OR(A7="",B7=""),"Cadastro incompleto",IF(COUNTIFS($A$4:$A$103,A7,$B$4:$B$103,B7)&gt;1,"Revisar duplicidade",IF(OR(C7="",D7="",E7="",F7="",G7="",H7="",I7=""),"Cadastro incompleto",IF(COUNTIFS(Rateio!$A$4:$A$203,A7,Rateio!$C$4:$C$203,B7)=0,"Sem rateios",IF(AND(ABS(IFERROR(SUMIFS(Rateio!$D$4:$D$203,Rateio!$A$4:$A$203,A7,Rateio!$C$4:$C$203,B7)/D7-1,999))&lt;=Premissas!$B$4,ABS(IFERROR(SUMIFS(Rateio!$F$4:$F$203,Rateio!$A$4:$A$203,A7,Rateio!$C$4:$C$203,B7)/F7-1,999))&lt;=Premissas!$B$4),"Dentro da tolerância","Revisar consumos"))))))</f>
        <v/>
      </c>
      <c r="L7">
        <f>Premissas!$A$10</f>
        <v/>
      </c>
    </row>
    <row r="8">
      <c r="A8" s="16" t="n"/>
      <c r="B8" s="36" t="n"/>
      <c r="C8" s="42" t="n"/>
      <c r="D8" s="37" t="n"/>
      <c r="E8" s="42" t="n"/>
      <c r="F8" s="37" t="n"/>
      <c r="G8" s="36" t="n"/>
      <c r="H8" s="16" t="n"/>
      <c r="I8" s="16" t="n"/>
      <c r="J8" s="21" t="n"/>
      <c r="K8" s="22">
        <f>IF(COUNTA(A8:J8)=0,"",IF(OR(A8="",B8=""),"Cadastro incompleto",IF(COUNTIFS($A$4:$A$103,A8,$B$4:$B$103,B8)&gt;1,"Revisar duplicidade",IF(OR(C8="",D8="",E8="",F8="",G8="",H8="",I8=""),"Cadastro incompleto",IF(COUNTIFS(Rateio!$A$4:$A$203,A8,Rateio!$C$4:$C$203,B8)=0,"Sem rateios",IF(AND(ABS(IFERROR(SUMIFS(Rateio!$D$4:$D$203,Rateio!$A$4:$A$203,A8,Rateio!$C$4:$C$203,B8)/D8-1,999))&lt;=Premissas!$B$4,ABS(IFERROR(SUMIFS(Rateio!$F$4:$F$203,Rateio!$A$4:$A$203,A8,Rateio!$C$4:$C$203,B8)/F8-1,999))&lt;=Premissas!$B$4),"Dentro da tolerância","Revisar consumos"))))))</f>
        <v/>
      </c>
    </row>
    <row r="9">
      <c r="A9" s="16" t="n"/>
      <c r="B9" s="36" t="n"/>
      <c r="C9" s="42" t="n"/>
      <c r="D9" s="37" t="n"/>
      <c r="E9" s="42" t="n"/>
      <c r="F9" s="37" t="n"/>
      <c r="G9" s="36" t="n"/>
      <c r="H9" s="16" t="n"/>
      <c r="I9" s="16" t="n"/>
      <c r="J9" s="21" t="n"/>
      <c r="K9" s="25">
        <f>IF(COUNTA(A9:J9)=0,"",IF(OR(A9="",B9=""),"Cadastro incompleto",IF(COUNTIFS($A$4:$A$103,A9,$B$4:$B$103,B9)&gt;1,"Revisar duplicidade",IF(OR(C9="",D9="",E9="",F9="",G9="",H9="",I9=""),"Cadastro incompleto",IF(COUNTIFS(Rateio!$A$4:$A$203,A9,Rateio!$C$4:$C$203,B9)=0,"Sem rateios",IF(AND(ABS(IFERROR(SUMIFS(Rateio!$D$4:$D$203,Rateio!$A$4:$A$203,A9,Rateio!$C$4:$C$203,B9)/D9-1,999))&lt;=Premissas!$B$4,ABS(IFERROR(SUMIFS(Rateio!$F$4:$F$203,Rateio!$A$4:$A$203,A9,Rateio!$C$4:$C$203,B9)/F9-1,999))&lt;=Premissas!$B$4),"Dentro da tolerância","Revisar consumos"))))))</f>
        <v/>
      </c>
    </row>
    <row r="10">
      <c r="A10" s="16" t="n"/>
      <c r="B10" s="36" t="n"/>
      <c r="C10" s="42" t="n"/>
      <c r="D10" s="37" t="n"/>
      <c r="E10" s="42" t="n"/>
      <c r="F10" s="37" t="n"/>
      <c r="G10" s="36" t="n"/>
      <c r="H10" s="16" t="n"/>
      <c r="I10" s="16" t="n"/>
      <c r="J10" s="21" t="n"/>
      <c r="K10" s="22">
        <f>IF(COUNTA(A10:J10)=0,"",IF(OR(A10="",B10=""),"Cadastro incompleto",IF(COUNTIFS($A$4:$A$103,A10,$B$4:$B$103,B10)&gt;1,"Revisar duplicidade",IF(OR(C10="",D10="",E10="",F10="",G10="",H10="",I10=""),"Cadastro incompleto",IF(COUNTIFS(Rateio!$A$4:$A$203,A10,Rateio!$C$4:$C$203,B10)=0,"Sem rateios",IF(AND(ABS(IFERROR(SUMIFS(Rateio!$D$4:$D$203,Rateio!$A$4:$A$203,A10,Rateio!$C$4:$C$203,B10)/D10-1,999))&lt;=Premissas!$B$4,ABS(IFERROR(SUMIFS(Rateio!$F$4:$F$203,Rateio!$A$4:$A$203,A10,Rateio!$C$4:$C$203,B10)/F10-1,999))&lt;=Premissas!$B$4),"Dentro da tolerância","Revisar consumos"))))))</f>
        <v/>
      </c>
    </row>
    <row r="11">
      <c r="A11" s="16" t="n"/>
      <c r="B11" s="36" t="n"/>
      <c r="C11" s="42" t="n"/>
      <c r="D11" s="37" t="n"/>
      <c r="E11" s="42" t="n"/>
      <c r="F11" s="37" t="n"/>
      <c r="G11" s="36" t="n"/>
      <c r="H11" s="16" t="n"/>
      <c r="I11" s="16" t="n"/>
      <c r="J11" s="21" t="n"/>
      <c r="K11" s="25">
        <f>IF(COUNTA(A11:J11)=0,"",IF(OR(A11="",B11=""),"Cadastro incompleto",IF(COUNTIFS($A$4:$A$103,A11,$B$4:$B$103,B11)&gt;1,"Revisar duplicidade",IF(OR(C11="",D11="",E11="",F11="",G11="",H11="",I11=""),"Cadastro incompleto",IF(COUNTIFS(Rateio!$A$4:$A$203,A11,Rateio!$C$4:$C$203,B11)=0,"Sem rateios",IF(AND(ABS(IFERROR(SUMIFS(Rateio!$D$4:$D$203,Rateio!$A$4:$A$203,A11,Rateio!$C$4:$C$203,B11)/D11-1,999))&lt;=Premissas!$B$4,ABS(IFERROR(SUMIFS(Rateio!$F$4:$F$203,Rateio!$A$4:$A$203,A11,Rateio!$C$4:$C$203,B11)/F11-1,999))&lt;=Premissas!$B$4),"Dentro da tolerância","Revisar consumos"))))))</f>
        <v/>
      </c>
    </row>
    <row r="12">
      <c r="A12" s="16" t="n"/>
      <c r="B12" s="36" t="n"/>
      <c r="C12" s="42" t="n"/>
      <c r="D12" s="37" t="n"/>
      <c r="E12" s="42" t="n"/>
      <c r="F12" s="37" t="n"/>
      <c r="G12" s="36" t="n"/>
      <c r="H12" s="16" t="n"/>
      <c r="I12" s="16" t="n"/>
      <c r="J12" s="21" t="n"/>
      <c r="K12" s="22">
        <f>IF(COUNTA(A12:J12)=0,"",IF(OR(A12="",B12=""),"Cadastro incompleto",IF(COUNTIFS($A$4:$A$103,A12,$B$4:$B$103,B12)&gt;1,"Revisar duplicidade",IF(OR(C12="",D12="",E12="",F12="",G12="",H12="",I12=""),"Cadastro incompleto",IF(COUNTIFS(Rateio!$A$4:$A$203,A12,Rateio!$C$4:$C$203,B12)=0,"Sem rateios",IF(AND(ABS(IFERROR(SUMIFS(Rateio!$D$4:$D$203,Rateio!$A$4:$A$203,A12,Rateio!$C$4:$C$203,B12)/D12-1,999))&lt;=Premissas!$B$4,ABS(IFERROR(SUMIFS(Rateio!$F$4:$F$203,Rateio!$A$4:$A$203,A12,Rateio!$C$4:$C$203,B12)/F12-1,999))&lt;=Premissas!$B$4),"Dentro da tolerância","Revisar consumos"))))))</f>
        <v/>
      </c>
    </row>
    <row r="13">
      <c r="A13" s="16" t="n"/>
      <c r="B13" s="36" t="n"/>
      <c r="C13" s="42" t="n"/>
      <c r="D13" s="37" t="n"/>
      <c r="E13" s="42" t="n"/>
      <c r="F13" s="37" t="n"/>
      <c r="G13" s="36" t="n"/>
      <c r="H13" s="16" t="n"/>
      <c r="I13" s="16" t="n"/>
      <c r="J13" s="21" t="n"/>
      <c r="K13" s="25">
        <f>IF(COUNTA(A13:J13)=0,"",IF(OR(A13="",B13=""),"Cadastro incompleto",IF(COUNTIFS($A$4:$A$103,A13,$B$4:$B$103,B13)&gt;1,"Revisar duplicidade",IF(OR(C13="",D13="",E13="",F13="",G13="",H13="",I13=""),"Cadastro incompleto",IF(COUNTIFS(Rateio!$A$4:$A$203,A13,Rateio!$C$4:$C$203,B13)=0,"Sem rateios",IF(AND(ABS(IFERROR(SUMIFS(Rateio!$D$4:$D$203,Rateio!$A$4:$A$203,A13,Rateio!$C$4:$C$203,B13)/D13-1,999))&lt;=Premissas!$B$4,ABS(IFERROR(SUMIFS(Rateio!$F$4:$F$203,Rateio!$A$4:$A$203,A13,Rateio!$C$4:$C$203,B13)/F13-1,999))&lt;=Premissas!$B$4),"Dentro da tolerância","Revisar consumos"))))))</f>
        <v/>
      </c>
    </row>
    <row r="14">
      <c r="A14" s="16" t="n"/>
      <c r="B14" s="36" t="n"/>
      <c r="C14" s="42" t="n"/>
      <c r="D14" s="37" t="n"/>
      <c r="E14" s="42" t="n"/>
      <c r="F14" s="37" t="n"/>
      <c r="G14" s="36" t="n"/>
      <c r="H14" s="16" t="n"/>
      <c r="I14" s="16" t="n"/>
      <c r="J14" s="21" t="n"/>
      <c r="K14" s="22">
        <f>IF(COUNTA(A14:J14)=0,"",IF(OR(A14="",B14=""),"Cadastro incompleto",IF(COUNTIFS($A$4:$A$103,A14,$B$4:$B$103,B14)&gt;1,"Revisar duplicidade",IF(OR(C14="",D14="",E14="",F14="",G14="",H14="",I14=""),"Cadastro incompleto",IF(COUNTIFS(Rateio!$A$4:$A$203,A14,Rateio!$C$4:$C$203,B14)=0,"Sem rateios",IF(AND(ABS(IFERROR(SUMIFS(Rateio!$D$4:$D$203,Rateio!$A$4:$A$203,A14,Rateio!$C$4:$C$203,B14)/D14-1,999))&lt;=Premissas!$B$4,ABS(IFERROR(SUMIFS(Rateio!$F$4:$F$203,Rateio!$A$4:$A$203,A14,Rateio!$C$4:$C$203,B14)/F14-1,999))&lt;=Premissas!$B$4),"Dentro da tolerância","Revisar consumos"))))))</f>
        <v/>
      </c>
    </row>
    <row r="15">
      <c r="A15" s="16" t="n"/>
      <c r="B15" s="36" t="n"/>
      <c r="C15" s="42" t="n"/>
      <c r="D15" s="37" t="n"/>
      <c r="E15" s="42" t="n"/>
      <c r="F15" s="37" t="n"/>
      <c r="G15" s="36" t="n"/>
      <c r="H15" s="16" t="n"/>
      <c r="I15" s="16" t="n"/>
      <c r="J15" s="21" t="n"/>
      <c r="K15" s="25">
        <f>IF(COUNTA(A15:J15)=0,"",IF(OR(A15="",B15=""),"Cadastro incompleto",IF(COUNTIFS($A$4:$A$103,A15,$B$4:$B$103,B15)&gt;1,"Revisar duplicidade",IF(OR(C15="",D15="",E15="",F15="",G15="",H15="",I15=""),"Cadastro incompleto",IF(COUNTIFS(Rateio!$A$4:$A$203,A15,Rateio!$C$4:$C$203,B15)=0,"Sem rateios",IF(AND(ABS(IFERROR(SUMIFS(Rateio!$D$4:$D$203,Rateio!$A$4:$A$203,A15,Rateio!$C$4:$C$203,B15)/D15-1,999))&lt;=Premissas!$B$4,ABS(IFERROR(SUMIFS(Rateio!$F$4:$F$203,Rateio!$A$4:$A$203,A15,Rateio!$C$4:$C$203,B15)/F15-1,999))&lt;=Premissas!$B$4),"Dentro da tolerância","Revisar consumos"))))))</f>
        <v/>
      </c>
    </row>
    <row r="16">
      <c r="A16" s="16" t="n"/>
      <c r="B16" s="36" t="n"/>
      <c r="C16" s="42" t="n"/>
      <c r="D16" s="37" t="n"/>
      <c r="E16" s="42" t="n"/>
      <c r="F16" s="37" t="n"/>
      <c r="G16" s="36" t="n"/>
      <c r="H16" s="16" t="n"/>
      <c r="I16" s="16" t="n"/>
      <c r="J16" s="21" t="n"/>
      <c r="K16" s="22">
        <f>IF(COUNTA(A16:J16)=0,"",IF(OR(A16="",B16=""),"Cadastro incompleto",IF(COUNTIFS($A$4:$A$103,A16,$B$4:$B$103,B16)&gt;1,"Revisar duplicidade",IF(OR(C16="",D16="",E16="",F16="",G16="",H16="",I16=""),"Cadastro incompleto",IF(COUNTIFS(Rateio!$A$4:$A$203,A16,Rateio!$C$4:$C$203,B16)=0,"Sem rateios",IF(AND(ABS(IFERROR(SUMIFS(Rateio!$D$4:$D$203,Rateio!$A$4:$A$203,A16,Rateio!$C$4:$C$203,B16)/D16-1,999))&lt;=Premissas!$B$4,ABS(IFERROR(SUMIFS(Rateio!$F$4:$F$203,Rateio!$A$4:$A$203,A16,Rateio!$C$4:$C$203,B16)/F16-1,999))&lt;=Premissas!$B$4),"Dentro da tolerância","Revisar consumos"))))))</f>
        <v/>
      </c>
    </row>
    <row r="17">
      <c r="A17" s="16" t="n"/>
      <c r="B17" s="36" t="n"/>
      <c r="C17" s="42" t="n"/>
      <c r="D17" s="37" t="n"/>
      <c r="E17" s="42" t="n"/>
      <c r="F17" s="37" t="n"/>
      <c r="G17" s="36" t="n"/>
      <c r="H17" s="16" t="n"/>
      <c r="I17" s="16" t="n"/>
      <c r="J17" s="21" t="n"/>
      <c r="K17" s="25">
        <f>IF(COUNTA(A17:J17)=0,"",IF(OR(A17="",B17=""),"Cadastro incompleto",IF(COUNTIFS($A$4:$A$103,A17,$B$4:$B$103,B17)&gt;1,"Revisar duplicidade",IF(OR(C17="",D17="",E17="",F17="",G17="",H17="",I17=""),"Cadastro incompleto",IF(COUNTIFS(Rateio!$A$4:$A$203,A17,Rateio!$C$4:$C$203,B17)=0,"Sem rateios",IF(AND(ABS(IFERROR(SUMIFS(Rateio!$D$4:$D$203,Rateio!$A$4:$A$203,A17,Rateio!$C$4:$C$203,B17)/D17-1,999))&lt;=Premissas!$B$4,ABS(IFERROR(SUMIFS(Rateio!$F$4:$F$203,Rateio!$A$4:$A$203,A17,Rateio!$C$4:$C$203,B17)/F17-1,999))&lt;=Premissas!$B$4),"Dentro da tolerância","Revisar consumos"))))))</f>
        <v/>
      </c>
    </row>
    <row r="18">
      <c r="A18" s="16" t="n"/>
      <c r="B18" s="36" t="n"/>
      <c r="C18" s="42" t="n"/>
      <c r="D18" s="37" t="n"/>
      <c r="E18" s="42" t="n"/>
      <c r="F18" s="37" t="n"/>
      <c r="G18" s="36" t="n"/>
      <c r="H18" s="16" t="n"/>
      <c r="I18" s="16" t="n"/>
      <c r="J18" s="21" t="n"/>
      <c r="K18" s="22">
        <f>IF(COUNTA(A18:J18)=0,"",IF(OR(A18="",B18=""),"Cadastro incompleto",IF(COUNTIFS($A$4:$A$103,A18,$B$4:$B$103,B18)&gt;1,"Revisar duplicidade",IF(OR(C18="",D18="",E18="",F18="",G18="",H18="",I18=""),"Cadastro incompleto",IF(COUNTIFS(Rateio!$A$4:$A$203,A18,Rateio!$C$4:$C$203,B18)=0,"Sem rateios",IF(AND(ABS(IFERROR(SUMIFS(Rateio!$D$4:$D$203,Rateio!$A$4:$A$203,A18,Rateio!$C$4:$C$203,B18)/D18-1,999))&lt;=Premissas!$B$4,ABS(IFERROR(SUMIFS(Rateio!$F$4:$F$203,Rateio!$A$4:$A$203,A18,Rateio!$C$4:$C$203,B18)/F18-1,999))&lt;=Premissas!$B$4),"Dentro da tolerância","Revisar consumos"))))))</f>
        <v/>
      </c>
    </row>
    <row r="19">
      <c r="A19" s="16" t="n"/>
      <c r="B19" s="36" t="n"/>
      <c r="C19" s="42" t="n"/>
      <c r="D19" s="37" t="n"/>
      <c r="E19" s="42" t="n"/>
      <c r="F19" s="37" t="n"/>
      <c r="G19" s="36" t="n"/>
      <c r="H19" s="16" t="n"/>
      <c r="I19" s="16" t="n"/>
      <c r="J19" s="21" t="n"/>
      <c r="K19" s="25">
        <f>IF(COUNTA(A19:J19)=0,"",IF(OR(A19="",B19=""),"Cadastro incompleto",IF(COUNTIFS($A$4:$A$103,A19,$B$4:$B$103,B19)&gt;1,"Revisar duplicidade",IF(OR(C19="",D19="",E19="",F19="",G19="",H19="",I19=""),"Cadastro incompleto",IF(COUNTIFS(Rateio!$A$4:$A$203,A19,Rateio!$C$4:$C$203,B19)=0,"Sem rateios",IF(AND(ABS(IFERROR(SUMIFS(Rateio!$D$4:$D$203,Rateio!$A$4:$A$203,A19,Rateio!$C$4:$C$203,B19)/D19-1,999))&lt;=Premissas!$B$4,ABS(IFERROR(SUMIFS(Rateio!$F$4:$F$203,Rateio!$A$4:$A$203,A19,Rateio!$C$4:$C$203,B19)/F19-1,999))&lt;=Premissas!$B$4),"Dentro da tolerância","Revisar consumos"))))))</f>
        <v/>
      </c>
    </row>
    <row r="20">
      <c r="A20" s="16" t="n"/>
      <c r="B20" s="36" t="n"/>
      <c r="C20" s="42" t="n"/>
      <c r="D20" s="37" t="n"/>
      <c r="E20" s="42" t="n"/>
      <c r="F20" s="37" t="n"/>
      <c r="G20" s="36" t="n"/>
      <c r="H20" s="16" t="n"/>
      <c r="I20" s="16" t="n"/>
      <c r="J20" s="21" t="n"/>
      <c r="K20" s="22">
        <f>IF(COUNTA(A20:J20)=0,"",IF(OR(A20="",B20=""),"Cadastro incompleto",IF(COUNTIFS($A$4:$A$103,A20,$B$4:$B$103,B20)&gt;1,"Revisar duplicidade",IF(OR(C20="",D20="",E20="",F20="",G20="",H20="",I20=""),"Cadastro incompleto",IF(COUNTIFS(Rateio!$A$4:$A$203,A20,Rateio!$C$4:$C$203,B20)=0,"Sem rateios",IF(AND(ABS(IFERROR(SUMIFS(Rateio!$D$4:$D$203,Rateio!$A$4:$A$203,A20,Rateio!$C$4:$C$203,B20)/D20-1,999))&lt;=Premissas!$B$4,ABS(IFERROR(SUMIFS(Rateio!$F$4:$F$203,Rateio!$A$4:$A$203,A20,Rateio!$C$4:$C$203,B20)/F20-1,999))&lt;=Premissas!$B$4),"Dentro da tolerância","Revisar consumos"))))))</f>
        <v/>
      </c>
    </row>
    <row r="21">
      <c r="A21" s="16" t="n"/>
      <c r="B21" s="36" t="n"/>
      <c r="C21" s="42" t="n"/>
      <c r="D21" s="37" t="n"/>
      <c r="E21" s="42" t="n"/>
      <c r="F21" s="37" t="n"/>
      <c r="G21" s="36" t="n"/>
      <c r="H21" s="16" t="n"/>
      <c r="I21" s="16" t="n"/>
      <c r="J21" s="21" t="n"/>
      <c r="K21" s="25">
        <f>IF(COUNTA(A21:J21)=0,"",IF(OR(A21="",B21=""),"Cadastro incompleto",IF(COUNTIFS($A$4:$A$103,A21,$B$4:$B$103,B21)&gt;1,"Revisar duplicidade",IF(OR(C21="",D21="",E21="",F21="",G21="",H21="",I21=""),"Cadastro incompleto",IF(COUNTIFS(Rateio!$A$4:$A$203,A21,Rateio!$C$4:$C$203,B21)=0,"Sem rateios",IF(AND(ABS(IFERROR(SUMIFS(Rateio!$D$4:$D$203,Rateio!$A$4:$A$203,A21,Rateio!$C$4:$C$203,B21)/D21-1,999))&lt;=Premissas!$B$4,ABS(IFERROR(SUMIFS(Rateio!$F$4:$F$203,Rateio!$A$4:$A$203,A21,Rateio!$C$4:$C$203,B21)/F21-1,999))&lt;=Premissas!$B$4),"Dentro da tolerância","Revisar consumos"))))))</f>
        <v/>
      </c>
    </row>
    <row r="22">
      <c r="A22" s="16" t="n"/>
      <c r="B22" s="36" t="n"/>
      <c r="C22" s="42" t="n"/>
      <c r="D22" s="37" t="n"/>
      <c r="E22" s="42" t="n"/>
      <c r="F22" s="37" t="n"/>
      <c r="G22" s="36" t="n"/>
      <c r="H22" s="16" t="n"/>
      <c r="I22" s="16" t="n"/>
      <c r="J22" s="21" t="n"/>
      <c r="K22" s="22">
        <f>IF(COUNTA(A22:J22)=0,"",IF(OR(A22="",B22=""),"Cadastro incompleto",IF(COUNTIFS($A$4:$A$103,A22,$B$4:$B$103,B22)&gt;1,"Revisar duplicidade",IF(OR(C22="",D22="",E22="",F22="",G22="",H22="",I22=""),"Cadastro incompleto",IF(COUNTIFS(Rateio!$A$4:$A$203,A22,Rateio!$C$4:$C$203,B22)=0,"Sem rateios",IF(AND(ABS(IFERROR(SUMIFS(Rateio!$D$4:$D$203,Rateio!$A$4:$A$203,A22,Rateio!$C$4:$C$203,B22)/D22-1,999))&lt;=Premissas!$B$4,ABS(IFERROR(SUMIFS(Rateio!$F$4:$F$203,Rateio!$A$4:$A$203,A22,Rateio!$C$4:$C$203,B22)/F22-1,999))&lt;=Premissas!$B$4),"Dentro da tolerância","Revisar consumos"))))))</f>
        <v/>
      </c>
    </row>
    <row r="23">
      <c r="A23" s="16" t="n"/>
      <c r="B23" s="36" t="n"/>
      <c r="C23" s="42" t="n"/>
      <c r="D23" s="37" t="n"/>
      <c r="E23" s="42" t="n"/>
      <c r="F23" s="37" t="n"/>
      <c r="G23" s="36" t="n"/>
      <c r="H23" s="16" t="n"/>
      <c r="I23" s="16" t="n"/>
      <c r="J23" s="21" t="n"/>
      <c r="K23" s="25">
        <f>IF(COUNTA(A23:J23)=0,"",IF(OR(A23="",B23=""),"Cadastro incompleto",IF(COUNTIFS($A$4:$A$103,A23,$B$4:$B$103,B23)&gt;1,"Revisar duplicidade",IF(OR(C23="",D23="",E23="",F23="",G23="",H23="",I23=""),"Cadastro incompleto",IF(COUNTIFS(Rateio!$A$4:$A$203,A23,Rateio!$C$4:$C$203,B23)=0,"Sem rateios",IF(AND(ABS(IFERROR(SUMIFS(Rateio!$D$4:$D$203,Rateio!$A$4:$A$203,A23,Rateio!$C$4:$C$203,B23)/D23-1,999))&lt;=Premissas!$B$4,ABS(IFERROR(SUMIFS(Rateio!$F$4:$F$203,Rateio!$A$4:$A$203,A23,Rateio!$C$4:$C$203,B23)/F23-1,999))&lt;=Premissas!$B$4),"Dentro da tolerância","Revisar consumos"))))))</f>
        <v/>
      </c>
    </row>
    <row r="24">
      <c r="A24" s="16" t="n"/>
      <c r="B24" s="36" t="n"/>
      <c r="C24" s="42" t="n"/>
      <c r="D24" s="37" t="n"/>
      <c r="E24" s="42" t="n"/>
      <c r="F24" s="37" t="n"/>
      <c r="G24" s="36" t="n"/>
      <c r="H24" s="16" t="n"/>
      <c r="I24" s="16" t="n"/>
      <c r="J24" s="21" t="n"/>
      <c r="K24" s="22">
        <f>IF(COUNTA(A24:J24)=0,"",IF(OR(A24="",B24=""),"Cadastro incompleto",IF(COUNTIFS($A$4:$A$103,A24,$B$4:$B$103,B24)&gt;1,"Revisar duplicidade",IF(OR(C24="",D24="",E24="",F24="",G24="",H24="",I24=""),"Cadastro incompleto",IF(COUNTIFS(Rateio!$A$4:$A$203,A24,Rateio!$C$4:$C$203,B24)=0,"Sem rateios",IF(AND(ABS(IFERROR(SUMIFS(Rateio!$D$4:$D$203,Rateio!$A$4:$A$203,A24,Rateio!$C$4:$C$203,B24)/D24-1,999))&lt;=Premissas!$B$4,ABS(IFERROR(SUMIFS(Rateio!$F$4:$F$203,Rateio!$A$4:$A$203,A24,Rateio!$C$4:$C$203,B24)/F24-1,999))&lt;=Premissas!$B$4),"Dentro da tolerância","Revisar consumos"))))))</f>
        <v/>
      </c>
    </row>
    <row r="25">
      <c r="A25" s="16" t="n"/>
      <c r="B25" s="36" t="n"/>
      <c r="C25" s="42" t="n"/>
      <c r="D25" s="37" t="n"/>
      <c r="E25" s="42" t="n"/>
      <c r="F25" s="37" t="n"/>
      <c r="G25" s="36" t="n"/>
      <c r="H25" s="16" t="n"/>
      <c r="I25" s="16" t="n"/>
      <c r="J25" s="21" t="n"/>
      <c r="K25" s="25">
        <f>IF(COUNTA(A25:J25)=0,"",IF(OR(A25="",B25=""),"Cadastro incompleto",IF(COUNTIFS($A$4:$A$103,A25,$B$4:$B$103,B25)&gt;1,"Revisar duplicidade",IF(OR(C25="",D25="",E25="",F25="",G25="",H25="",I25=""),"Cadastro incompleto",IF(COUNTIFS(Rateio!$A$4:$A$203,A25,Rateio!$C$4:$C$203,B25)=0,"Sem rateios",IF(AND(ABS(IFERROR(SUMIFS(Rateio!$D$4:$D$203,Rateio!$A$4:$A$203,A25,Rateio!$C$4:$C$203,B25)/D25-1,999))&lt;=Premissas!$B$4,ABS(IFERROR(SUMIFS(Rateio!$F$4:$F$203,Rateio!$A$4:$A$203,A25,Rateio!$C$4:$C$203,B25)/F25-1,999))&lt;=Premissas!$B$4),"Dentro da tolerância","Revisar consumos"))))))</f>
        <v/>
      </c>
    </row>
    <row r="26">
      <c r="A26" s="16" t="n"/>
      <c r="B26" s="36" t="n"/>
      <c r="C26" s="42" t="n"/>
      <c r="D26" s="37" t="n"/>
      <c r="E26" s="42" t="n"/>
      <c r="F26" s="37" t="n"/>
      <c r="G26" s="36" t="n"/>
      <c r="H26" s="16" t="n"/>
      <c r="I26" s="16" t="n"/>
      <c r="J26" s="21" t="n"/>
      <c r="K26" s="22">
        <f>IF(COUNTA(A26:J26)=0,"",IF(OR(A26="",B26=""),"Cadastro incompleto",IF(COUNTIFS($A$4:$A$103,A26,$B$4:$B$103,B26)&gt;1,"Revisar duplicidade",IF(OR(C26="",D26="",E26="",F26="",G26="",H26="",I26=""),"Cadastro incompleto",IF(COUNTIFS(Rateio!$A$4:$A$203,A26,Rateio!$C$4:$C$203,B26)=0,"Sem rateios",IF(AND(ABS(IFERROR(SUMIFS(Rateio!$D$4:$D$203,Rateio!$A$4:$A$203,A26,Rateio!$C$4:$C$203,B26)/D26-1,999))&lt;=Premissas!$B$4,ABS(IFERROR(SUMIFS(Rateio!$F$4:$F$203,Rateio!$A$4:$A$203,A26,Rateio!$C$4:$C$203,B26)/F26-1,999))&lt;=Premissas!$B$4),"Dentro da tolerância","Revisar consumos"))))))</f>
        <v/>
      </c>
    </row>
    <row r="27">
      <c r="A27" s="16" t="n"/>
      <c r="B27" s="36" t="n"/>
      <c r="C27" s="42" t="n"/>
      <c r="D27" s="37" t="n"/>
      <c r="E27" s="42" t="n"/>
      <c r="F27" s="37" t="n"/>
      <c r="G27" s="36" t="n"/>
      <c r="H27" s="16" t="n"/>
      <c r="I27" s="16" t="n"/>
      <c r="J27" s="21" t="n"/>
      <c r="K27" s="25">
        <f>IF(COUNTA(A27:J27)=0,"",IF(OR(A27="",B27=""),"Cadastro incompleto",IF(COUNTIFS($A$4:$A$103,A27,$B$4:$B$103,B27)&gt;1,"Revisar duplicidade",IF(OR(C27="",D27="",E27="",F27="",G27="",H27="",I27=""),"Cadastro incompleto",IF(COUNTIFS(Rateio!$A$4:$A$203,A27,Rateio!$C$4:$C$203,B27)=0,"Sem rateios",IF(AND(ABS(IFERROR(SUMIFS(Rateio!$D$4:$D$203,Rateio!$A$4:$A$203,A27,Rateio!$C$4:$C$203,B27)/D27-1,999))&lt;=Premissas!$B$4,ABS(IFERROR(SUMIFS(Rateio!$F$4:$F$203,Rateio!$A$4:$A$203,A27,Rateio!$C$4:$C$203,B27)/F27-1,999))&lt;=Premissas!$B$4),"Dentro da tolerância","Revisar consumos"))))))</f>
        <v/>
      </c>
    </row>
    <row r="28">
      <c r="A28" s="16" t="n"/>
      <c r="B28" s="36" t="n"/>
      <c r="C28" s="42" t="n"/>
      <c r="D28" s="37" t="n"/>
      <c r="E28" s="42" t="n"/>
      <c r="F28" s="37" t="n"/>
      <c r="G28" s="36" t="n"/>
      <c r="H28" s="16" t="n"/>
      <c r="I28" s="16" t="n"/>
      <c r="J28" s="21" t="n"/>
      <c r="K28" s="22">
        <f>IF(COUNTA(A28:J28)=0,"",IF(OR(A28="",B28=""),"Cadastro incompleto",IF(COUNTIFS($A$4:$A$103,A28,$B$4:$B$103,B28)&gt;1,"Revisar duplicidade",IF(OR(C28="",D28="",E28="",F28="",G28="",H28="",I28=""),"Cadastro incompleto",IF(COUNTIFS(Rateio!$A$4:$A$203,A28,Rateio!$C$4:$C$203,B28)=0,"Sem rateios",IF(AND(ABS(IFERROR(SUMIFS(Rateio!$D$4:$D$203,Rateio!$A$4:$A$203,A28,Rateio!$C$4:$C$203,B28)/D28-1,999))&lt;=Premissas!$B$4,ABS(IFERROR(SUMIFS(Rateio!$F$4:$F$203,Rateio!$A$4:$A$203,A28,Rateio!$C$4:$C$203,B28)/F28-1,999))&lt;=Premissas!$B$4),"Dentro da tolerância","Revisar consumos"))))))</f>
        <v/>
      </c>
    </row>
    <row r="29">
      <c r="A29" s="16" t="n"/>
      <c r="B29" s="36" t="n"/>
      <c r="C29" s="42" t="n"/>
      <c r="D29" s="37" t="n"/>
      <c r="E29" s="42" t="n"/>
      <c r="F29" s="37" t="n"/>
      <c r="G29" s="36" t="n"/>
      <c r="H29" s="16" t="n"/>
      <c r="I29" s="16" t="n"/>
      <c r="J29" s="21" t="n"/>
      <c r="K29" s="25">
        <f>IF(COUNTA(A29:J29)=0,"",IF(OR(A29="",B29=""),"Cadastro incompleto",IF(COUNTIFS($A$4:$A$103,A29,$B$4:$B$103,B29)&gt;1,"Revisar duplicidade",IF(OR(C29="",D29="",E29="",F29="",G29="",H29="",I29=""),"Cadastro incompleto",IF(COUNTIFS(Rateio!$A$4:$A$203,A29,Rateio!$C$4:$C$203,B29)=0,"Sem rateios",IF(AND(ABS(IFERROR(SUMIFS(Rateio!$D$4:$D$203,Rateio!$A$4:$A$203,A29,Rateio!$C$4:$C$203,B29)/D29-1,999))&lt;=Premissas!$B$4,ABS(IFERROR(SUMIFS(Rateio!$F$4:$F$203,Rateio!$A$4:$A$203,A29,Rateio!$C$4:$C$203,B29)/F29-1,999))&lt;=Premissas!$B$4),"Dentro da tolerância","Revisar consumos"))))))</f>
        <v/>
      </c>
    </row>
    <row r="30">
      <c r="A30" s="16" t="n"/>
      <c r="B30" s="36" t="n"/>
      <c r="C30" s="42" t="n"/>
      <c r="D30" s="37" t="n"/>
      <c r="E30" s="42" t="n"/>
      <c r="F30" s="37" t="n"/>
      <c r="G30" s="36" t="n"/>
      <c r="H30" s="16" t="n"/>
      <c r="I30" s="16" t="n"/>
      <c r="J30" s="21" t="n"/>
      <c r="K30" s="22">
        <f>IF(COUNTA(A30:J30)=0,"",IF(OR(A30="",B30=""),"Cadastro incompleto",IF(COUNTIFS($A$4:$A$103,A30,$B$4:$B$103,B30)&gt;1,"Revisar duplicidade",IF(OR(C30="",D30="",E30="",F30="",G30="",H30="",I30=""),"Cadastro incompleto",IF(COUNTIFS(Rateio!$A$4:$A$203,A30,Rateio!$C$4:$C$203,B30)=0,"Sem rateios",IF(AND(ABS(IFERROR(SUMIFS(Rateio!$D$4:$D$203,Rateio!$A$4:$A$203,A30,Rateio!$C$4:$C$203,B30)/D30-1,999))&lt;=Premissas!$B$4,ABS(IFERROR(SUMIFS(Rateio!$F$4:$F$203,Rateio!$A$4:$A$203,A30,Rateio!$C$4:$C$203,B30)/F30-1,999))&lt;=Premissas!$B$4),"Dentro da tolerância","Revisar consumos"))))))</f>
        <v/>
      </c>
    </row>
    <row r="31">
      <c r="A31" s="16" t="n"/>
      <c r="B31" s="36" t="n"/>
      <c r="C31" s="42" t="n"/>
      <c r="D31" s="37" t="n"/>
      <c r="E31" s="42" t="n"/>
      <c r="F31" s="37" t="n"/>
      <c r="G31" s="36" t="n"/>
      <c r="H31" s="16" t="n"/>
      <c r="I31" s="16" t="n"/>
      <c r="J31" s="21" t="n"/>
      <c r="K31" s="25">
        <f>IF(COUNTA(A31:J31)=0,"",IF(OR(A31="",B31=""),"Cadastro incompleto",IF(COUNTIFS($A$4:$A$103,A31,$B$4:$B$103,B31)&gt;1,"Revisar duplicidade",IF(OR(C31="",D31="",E31="",F31="",G31="",H31="",I31=""),"Cadastro incompleto",IF(COUNTIFS(Rateio!$A$4:$A$203,A31,Rateio!$C$4:$C$203,B31)=0,"Sem rateios",IF(AND(ABS(IFERROR(SUMIFS(Rateio!$D$4:$D$203,Rateio!$A$4:$A$203,A31,Rateio!$C$4:$C$203,B31)/D31-1,999))&lt;=Premissas!$B$4,ABS(IFERROR(SUMIFS(Rateio!$F$4:$F$203,Rateio!$A$4:$A$203,A31,Rateio!$C$4:$C$203,B31)/F31-1,999))&lt;=Premissas!$B$4),"Dentro da tolerância","Revisar consumos"))))))</f>
        <v/>
      </c>
    </row>
    <row r="32">
      <c r="A32" s="16" t="n"/>
      <c r="B32" s="36" t="n"/>
      <c r="C32" s="42" t="n"/>
      <c r="D32" s="37" t="n"/>
      <c r="E32" s="42" t="n"/>
      <c r="F32" s="37" t="n"/>
      <c r="G32" s="36" t="n"/>
      <c r="H32" s="16" t="n"/>
      <c r="I32" s="16" t="n"/>
      <c r="J32" s="21" t="n"/>
      <c r="K32" s="22">
        <f>IF(COUNTA(A32:J32)=0,"",IF(OR(A32="",B32=""),"Cadastro incompleto",IF(COUNTIFS($A$4:$A$103,A32,$B$4:$B$103,B32)&gt;1,"Revisar duplicidade",IF(OR(C32="",D32="",E32="",F32="",G32="",H32="",I32=""),"Cadastro incompleto",IF(COUNTIFS(Rateio!$A$4:$A$203,A32,Rateio!$C$4:$C$203,B32)=0,"Sem rateios",IF(AND(ABS(IFERROR(SUMIFS(Rateio!$D$4:$D$203,Rateio!$A$4:$A$203,A32,Rateio!$C$4:$C$203,B32)/D32-1,999))&lt;=Premissas!$B$4,ABS(IFERROR(SUMIFS(Rateio!$F$4:$F$203,Rateio!$A$4:$A$203,A32,Rateio!$C$4:$C$203,B32)/F32-1,999))&lt;=Premissas!$B$4),"Dentro da tolerância","Revisar consumos"))))))</f>
        <v/>
      </c>
    </row>
    <row r="33">
      <c r="A33" s="16" t="n"/>
      <c r="B33" s="36" t="n"/>
      <c r="C33" s="42" t="n"/>
      <c r="D33" s="37" t="n"/>
      <c r="E33" s="42" t="n"/>
      <c r="F33" s="37" t="n"/>
      <c r="G33" s="36" t="n"/>
      <c r="H33" s="16" t="n"/>
      <c r="I33" s="16" t="n"/>
      <c r="J33" s="21" t="n"/>
      <c r="K33" s="25">
        <f>IF(COUNTA(A33:J33)=0,"",IF(OR(A33="",B33=""),"Cadastro incompleto",IF(COUNTIFS($A$4:$A$103,A33,$B$4:$B$103,B33)&gt;1,"Revisar duplicidade",IF(OR(C33="",D33="",E33="",F33="",G33="",H33="",I33=""),"Cadastro incompleto",IF(COUNTIFS(Rateio!$A$4:$A$203,A33,Rateio!$C$4:$C$203,B33)=0,"Sem rateios",IF(AND(ABS(IFERROR(SUMIFS(Rateio!$D$4:$D$203,Rateio!$A$4:$A$203,A33,Rateio!$C$4:$C$203,B33)/D33-1,999))&lt;=Premissas!$B$4,ABS(IFERROR(SUMIFS(Rateio!$F$4:$F$203,Rateio!$A$4:$A$203,A33,Rateio!$C$4:$C$203,B33)/F33-1,999))&lt;=Premissas!$B$4),"Dentro da tolerância","Revisar consumos"))))))</f>
        <v/>
      </c>
    </row>
    <row r="34">
      <c r="A34" s="16" t="n"/>
      <c r="B34" s="36" t="n"/>
      <c r="C34" s="42" t="n"/>
      <c r="D34" s="37" t="n"/>
      <c r="E34" s="42" t="n"/>
      <c r="F34" s="37" t="n"/>
      <c r="G34" s="36" t="n"/>
      <c r="H34" s="16" t="n"/>
      <c r="I34" s="16" t="n"/>
      <c r="J34" s="21" t="n"/>
      <c r="K34" s="22">
        <f>IF(COUNTA(A34:J34)=0,"",IF(OR(A34="",B34=""),"Cadastro incompleto",IF(COUNTIFS($A$4:$A$103,A34,$B$4:$B$103,B34)&gt;1,"Revisar duplicidade",IF(OR(C34="",D34="",E34="",F34="",G34="",H34="",I34=""),"Cadastro incompleto",IF(COUNTIFS(Rateio!$A$4:$A$203,A34,Rateio!$C$4:$C$203,B34)=0,"Sem rateios",IF(AND(ABS(IFERROR(SUMIFS(Rateio!$D$4:$D$203,Rateio!$A$4:$A$203,A34,Rateio!$C$4:$C$203,B34)/D34-1,999))&lt;=Premissas!$B$4,ABS(IFERROR(SUMIFS(Rateio!$F$4:$F$203,Rateio!$A$4:$A$203,A34,Rateio!$C$4:$C$203,B34)/F34-1,999))&lt;=Premissas!$B$4),"Dentro da tolerância","Revisar consumos"))))))</f>
        <v/>
      </c>
    </row>
    <row r="35">
      <c r="A35" s="16" t="n"/>
      <c r="B35" s="36" t="n"/>
      <c r="C35" s="42" t="n"/>
      <c r="D35" s="37" t="n"/>
      <c r="E35" s="42" t="n"/>
      <c r="F35" s="37" t="n"/>
      <c r="G35" s="36" t="n"/>
      <c r="H35" s="16" t="n"/>
      <c r="I35" s="16" t="n"/>
      <c r="J35" s="21" t="n"/>
      <c r="K35" s="25">
        <f>IF(COUNTA(A35:J35)=0,"",IF(OR(A35="",B35=""),"Cadastro incompleto",IF(COUNTIFS($A$4:$A$103,A35,$B$4:$B$103,B35)&gt;1,"Revisar duplicidade",IF(OR(C35="",D35="",E35="",F35="",G35="",H35="",I35=""),"Cadastro incompleto",IF(COUNTIFS(Rateio!$A$4:$A$203,A35,Rateio!$C$4:$C$203,B35)=0,"Sem rateios",IF(AND(ABS(IFERROR(SUMIFS(Rateio!$D$4:$D$203,Rateio!$A$4:$A$203,A35,Rateio!$C$4:$C$203,B35)/D35-1,999))&lt;=Premissas!$B$4,ABS(IFERROR(SUMIFS(Rateio!$F$4:$F$203,Rateio!$A$4:$A$203,A35,Rateio!$C$4:$C$203,B35)/F35-1,999))&lt;=Premissas!$B$4),"Dentro da tolerância","Revisar consumos"))))))</f>
        <v/>
      </c>
    </row>
    <row r="36">
      <c r="A36" s="16" t="n"/>
      <c r="B36" s="36" t="n"/>
      <c r="C36" s="42" t="n"/>
      <c r="D36" s="37" t="n"/>
      <c r="E36" s="42" t="n"/>
      <c r="F36" s="37" t="n"/>
      <c r="G36" s="36" t="n"/>
      <c r="H36" s="16" t="n"/>
      <c r="I36" s="16" t="n"/>
      <c r="J36" s="21" t="n"/>
      <c r="K36" s="22">
        <f>IF(COUNTA(A36:J36)=0,"",IF(OR(A36="",B36=""),"Cadastro incompleto",IF(COUNTIFS($A$4:$A$103,A36,$B$4:$B$103,B36)&gt;1,"Revisar duplicidade",IF(OR(C36="",D36="",E36="",F36="",G36="",H36="",I36=""),"Cadastro incompleto",IF(COUNTIFS(Rateio!$A$4:$A$203,A36,Rateio!$C$4:$C$203,B36)=0,"Sem rateios",IF(AND(ABS(IFERROR(SUMIFS(Rateio!$D$4:$D$203,Rateio!$A$4:$A$203,A36,Rateio!$C$4:$C$203,B36)/D36-1,999))&lt;=Premissas!$B$4,ABS(IFERROR(SUMIFS(Rateio!$F$4:$F$203,Rateio!$A$4:$A$203,A36,Rateio!$C$4:$C$203,B36)/F36-1,999))&lt;=Premissas!$B$4),"Dentro da tolerância","Revisar consumos"))))))</f>
        <v/>
      </c>
    </row>
    <row r="37">
      <c r="A37" s="16" t="n"/>
      <c r="B37" s="36" t="n"/>
      <c r="C37" s="42" t="n"/>
      <c r="D37" s="37" t="n"/>
      <c r="E37" s="42" t="n"/>
      <c r="F37" s="37" t="n"/>
      <c r="G37" s="36" t="n"/>
      <c r="H37" s="16" t="n"/>
      <c r="I37" s="16" t="n"/>
      <c r="J37" s="21" t="n"/>
      <c r="K37" s="25">
        <f>IF(COUNTA(A37:J37)=0,"",IF(OR(A37="",B37=""),"Cadastro incompleto",IF(COUNTIFS($A$4:$A$103,A37,$B$4:$B$103,B37)&gt;1,"Revisar duplicidade",IF(OR(C37="",D37="",E37="",F37="",G37="",H37="",I37=""),"Cadastro incompleto",IF(COUNTIFS(Rateio!$A$4:$A$203,A37,Rateio!$C$4:$C$203,B37)=0,"Sem rateios",IF(AND(ABS(IFERROR(SUMIFS(Rateio!$D$4:$D$203,Rateio!$A$4:$A$203,A37,Rateio!$C$4:$C$203,B37)/D37-1,999))&lt;=Premissas!$B$4,ABS(IFERROR(SUMIFS(Rateio!$F$4:$F$203,Rateio!$A$4:$A$203,A37,Rateio!$C$4:$C$203,B37)/F37-1,999))&lt;=Premissas!$B$4),"Dentro da tolerância","Revisar consumos"))))))</f>
        <v/>
      </c>
    </row>
    <row r="38">
      <c r="A38" s="16" t="n"/>
      <c r="B38" s="36" t="n"/>
      <c r="C38" s="42" t="n"/>
      <c r="D38" s="37" t="n"/>
      <c r="E38" s="42" t="n"/>
      <c r="F38" s="37" t="n"/>
      <c r="G38" s="36" t="n"/>
      <c r="H38" s="16" t="n"/>
      <c r="I38" s="16" t="n"/>
      <c r="J38" s="21" t="n"/>
      <c r="K38" s="22">
        <f>IF(COUNTA(A38:J38)=0,"",IF(OR(A38="",B38=""),"Cadastro incompleto",IF(COUNTIFS($A$4:$A$103,A38,$B$4:$B$103,B38)&gt;1,"Revisar duplicidade",IF(OR(C38="",D38="",E38="",F38="",G38="",H38="",I38=""),"Cadastro incompleto",IF(COUNTIFS(Rateio!$A$4:$A$203,A38,Rateio!$C$4:$C$203,B38)=0,"Sem rateios",IF(AND(ABS(IFERROR(SUMIFS(Rateio!$D$4:$D$203,Rateio!$A$4:$A$203,A38,Rateio!$C$4:$C$203,B38)/D38-1,999))&lt;=Premissas!$B$4,ABS(IFERROR(SUMIFS(Rateio!$F$4:$F$203,Rateio!$A$4:$A$203,A38,Rateio!$C$4:$C$203,B38)/F38-1,999))&lt;=Premissas!$B$4),"Dentro da tolerância","Revisar consumos"))))))</f>
        <v/>
      </c>
    </row>
    <row r="39">
      <c r="A39" s="16" t="n"/>
      <c r="B39" s="36" t="n"/>
      <c r="C39" s="42" t="n"/>
      <c r="D39" s="37" t="n"/>
      <c r="E39" s="42" t="n"/>
      <c r="F39" s="37" t="n"/>
      <c r="G39" s="36" t="n"/>
      <c r="H39" s="16" t="n"/>
      <c r="I39" s="16" t="n"/>
      <c r="J39" s="21" t="n"/>
      <c r="K39" s="25">
        <f>IF(COUNTA(A39:J39)=0,"",IF(OR(A39="",B39=""),"Cadastro incompleto",IF(COUNTIFS($A$4:$A$103,A39,$B$4:$B$103,B39)&gt;1,"Revisar duplicidade",IF(OR(C39="",D39="",E39="",F39="",G39="",H39="",I39=""),"Cadastro incompleto",IF(COUNTIFS(Rateio!$A$4:$A$203,A39,Rateio!$C$4:$C$203,B39)=0,"Sem rateios",IF(AND(ABS(IFERROR(SUMIFS(Rateio!$D$4:$D$203,Rateio!$A$4:$A$203,A39,Rateio!$C$4:$C$203,B39)/D39-1,999))&lt;=Premissas!$B$4,ABS(IFERROR(SUMIFS(Rateio!$F$4:$F$203,Rateio!$A$4:$A$203,A39,Rateio!$C$4:$C$203,B39)/F39-1,999))&lt;=Premissas!$B$4),"Dentro da tolerância","Revisar consumos"))))))</f>
        <v/>
      </c>
    </row>
    <row r="40">
      <c r="A40" s="16" t="n"/>
      <c r="B40" s="36" t="n"/>
      <c r="C40" s="42" t="n"/>
      <c r="D40" s="37" t="n"/>
      <c r="E40" s="42" t="n"/>
      <c r="F40" s="37" t="n"/>
      <c r="G40" s="36" t="n"/>
      <c r="H40" s="16" t="n"/>
      <c r="I40" s="16" t="n"/>
      <c r="J40" s="21" t="n"/>
      <c r="K40" s="22">
        <f>IF(COUNTA(A40:J40)=0,"",IF(OR(A40="",B40=""),"Cadastro incompleto",IF(COUNTIFS($A$4:$A$103,A40,$B$4:$B$103,B40)&gt;1,"Revisar duplicidade",IF(OR(C40="",D40="",E40="",F40="",G40="",H40="",I40=""),"Cadastro incompleto",IF(COUNTIFS(Rateio!$A$4:$A$203,A40,Rateio!$C$4:$C$203,B40)=0,"Sem rateios",IF(AND(ABS(IFERROR(SUMIFS(Rateio!$D$4:$D$203,Rateio!$A$4:$A$203,A40,Rateio!$C$4:$C$203,B40)/D40-1,999))&lt;=Premissas!$B$4,ABS(IFERROR(SUMIFS(Rateio!$F$4:$F$203,Rateio!$A$4:$A$203,A40,Rateio!$C$4:$C$203,B40)/F40-1,999))&lt;=Premissas!$B$4),"Dentro da tolerância","Revisar consumos"))))))</f>
        <v/>
      </c>
    </row>
    <row r="41">
      <c r="A41" s="16" t="n"/>
      <c r="B41" s="36" t="n"/>
      <c r="C41" s="42" t="n"/>
      <c r="D41" s="37" t="n"/>
      <c r="E41" s="42" t="n"/>
      <c r="F41" s="37" t="n"/>
      <c r="G41" s="36" t="n"/>
      <c r="H41" s="16" t="n"/>
      <c r="I41" s="16" t="n"/>
      <c r="J41" s="21" t="n"/>
      <c r="K41" s="25">
        <f>IF(COUNTA(A41:J41)=0,"",IF(OR(A41="",B41=""),"Cadastro incompleto",IF(COUNTIFS($A$4:$A$103,A41,$B$4:$B$103,B41)&gt;1,"Revisar duplicidade",IF(OR(C41="",D41="",E41="",F41="",G41="",H41="",I41=""),"Cadastro incompleto",IF(COUNTIFS(Rateio!$A$4:$A$203,A41,Rateio!$C$4:$C$203,B41)=0,"Sem rateios",IF(AND(ABS(IFERROR(SUMIFS(Rateio!$D$4:$D$203,Rateio!$A$4:$A$203,A41,Rateio!$C$4:$C$203,B41)/D41-1,999))&lt;=Premissas!$B$4,ABS(IFERROR(SUMIFS(Rateio!$F$4:$F$203,Rateio!$A$4:$A$203,A41,Rateio!$C$4:$C$203,B41)/F41-1,999))&lt;=Premissas!$B$4),"Dentro da tolerância","Revisar consumos"))))))</f>
        <v/>
      </c>
    </row>
    <row r="42">
      <c r="A42" s="16" t="n"/>
      <c r="B42" s="36" t="n"/>
      <c r="C42" s="42" t="n"/>
      <c r="D42" s="37" t="n"/>
      <c r="E42" s="42" t="n"/>
      <c r="F42" s="37" t="n"/>
      <c r="G42" s="36" t="n"/>
      <c r="H42" s="16" t="n"/>
      <c r="I42" s="16" t="n"/>
      <c r="J42" s="21" t="n"/>
      <c r="K42" s="22">
        <f>IF(COUNTA(A42:J42)=0,"",IF(OR(A42="",B42=""),"Cadastro incompleto",IF(COUNTIFS($A$4:$A$103,A42,$B$4:$B$103,B42)&gt;1,"Revisar duplicidade",IF(OR(C42="",D42="",E42="",F42="",G42="",H42="",I42=""),"Cadastro incompleto",IF(COUNTIFS(Rateio!$A$4:$A$203,A42,Rateio!$C$4:$C$203,B42)=0,"Sem rateios",IF(AND(ABS(IFERROR(SUMIFS(Rateio!$D$4:$D$203,Rateio!$A$4:$A$203,A42,Rateio!$C$4:$C$203,B42)/D42-1,999))&lt;=Premissas!$B$4,ABS(IFERROR(SUMIFS(Rateio!$F$4:$F$203,Rateio!$A$4:$A$203,A42,Rateio!$C$4:$C$203,B42)/F42-1,999))&lt;=Premissas!$B$4),"Dentro da tolerância","Revisar consumos"))))))</f>
        <v/>
      </c>
    </row>
    <row r="43">
      <c r="A43" s="16" t="n"/>
      <c r="B43" s="36" t="n"/>
      <c r="C43" s="42" t="n"/>
      <c r="D43" s="37" t="n"/>
      <c r="E43" s="42" t="n"/>
      <c r="F43" s="37" t="n"/>
      <c r="G43" s="36" t="n"/>
      <c r="H43" s="16" t="n"/>
      <c r="I43" s="16" t="n"/>
      <c r="J43" s="21" t="n"/>
      <c r="K43" s="25">
        <f>IF(COUNTA(A43:J43)=0,"",IF(OR(A43="",B43=""),"Cadastro incompleto",IF(COUNTIFS($A$4:$A$103,A43,$B$4:$B$103,B43)&gt;1,"Revisar duplicidade",IF(OR(C43="",D43="",E43="",F43="",G43="",H43="",I43=""),"Cadastro incompleto",IF(COUNTIFS(Rateio!$A$4:$A$203,A43,Rateio!$C$4:$C$203,B43)=0,"Sem rateios",IF(AND(ABS(IFERROR(SUMIFS(Rateio!$D$4:$D$203,Rateio!$A$4:$A$203,A43,Rateio!$C$4:$C$203,B43)/D43-1,999))&lt;=Premissas!$B$4,ABS(IFERROR(SUMIFS(Rateio!$F$4:$F$203,Rateio!$A$4:$A$203,A43,Rateio!$C$4:$C$203,B43)/F43-1,999))&lt;=Premissas!$B$4),"Dentro da tolerância","Revisar consumos"))))))</f>
        <v/>
      </c>
    </row>
    <row r="44">
      <c r="A44" s="16" t="n"/>
      <c r="B44" s="36" t="n"/>
      <c r="C44" s="42" t="n"/>
      <c r="D44" s="37" t="n"/>
      <c r="E44" s="42" t="n"/>
      <c r="F44" s="37" t="n"/>
      <c r="G44" s="36" t="n"/>
      <c r="H44" s="16" t="n"/>
      <c r="I44" s="16" t="n"/>
      <c r="J44" s="21" t="n"/>
      <c r="K44" s="22">
        <f>IF(COUNTA(A44:J44)=0,"",IF(OR(A44="",B44=""),"Cadastro incompleto",IF(COUNTIFS($A$4:$A$103,A44,$B$4:$B$103,B44)&gt;1,"Revisar duplicidade",IF(OR(C44="",D44="",E44="",F44="",G44="",H44="",I44=""),"Cadastro incompleto",IF(COUNTIFS(Rateio!$A$4:$A$203,A44,Rateio!$C$4:$C$203,B44)=0,"Sem rateios",IF(AND(ABS(IFERROR(SUMIFS(Rateio!$D$4:$D$203,Rateio!$A$4:$A$203,A44,Rateio!$C$4:$C$203,B44)/D44-1,999))&lt;=Premissas!$B$4,ABS(IFERROR(SUMIFS(Rateio!$F$4:$F$203,Rateio!$A$4:$A$203,A44,Rateio!$C$4:$C$203,B44)/F44-1,999))&lt;=Premissas!$B$4),"Dentro da tolerância","Revisar consumos"))))))</f>
        <v/>
      </c>
    </row>
    <row r="45">
      <c r="A45" s="16" t="n"/>
      <c r="B45" s="36" t="n"/>
      <c r="C45" s="42" t="n"/>
      <c r="D45" s="37" t="n"/>
      <c r="E45" s="42" t="n"/>
      <c r="F45" s="37" t="n"/>
      <c r="G45" s="36" t="n"/>
      <c r="H45" s="16" t="n"/>
      <c r="I45" s="16" t="n"/>
      <c r="J45" s="21" t="n"/>
      <c r="K45" s="25">
        <f>IF(COUNTA(A45:J45)=0,"",IF(OR(A45="",B45=""),"Cadastro incompleto",IF(COUNTIFS($A$4:$A$103,A45,$B$4:$B$103,B45)&gt;1,"Revisar duplicidade",IF(OR(C45="",D45="",E45="",F45="",G45="",H45="",I45=""),"Cadastro incompleto",IF(COUNTIFS(Rateio!$A$4:$A$203,A45,Rateio!$C$4:$C$203,B45)=0,"Sem rateios",IF(AND(ABS(IFERROR(SUMIFS(Rateio!$D$4:$D$203,Rateio!$A$4:$A$203,A45,Rateio!$C$4:$C$203,B45)/D45-1,999))&lt;=Premissas!$B$4,ABS(IFERROR(SUMIFS(Rateio!$F$4:$F$203,Rateio!$A$4:$A$203,A45,Rateio!$C$4:$C$203,B45)/F45-1,999))&lt;=Premissas!$B$4),"Dentro da tolerância","Revisar consumos"))))))</f>
        <v/>
      </c>
    </row>
    <row r="46">
      <c r="A46" s="16" t="n"/>
      <c r="B46" s="36" t="n"/>
      <c r="C46" s="42" t="n"/>
      <c r="D46" s="37" t="n"/>
      <c r="E46" s="42" t="n"/>
      <c r="F46" s="37" t="n"/>
      <c r="G46" s="36" t="n"/>
      <c r="H46" s="16" t="n"/>
      <c r="I46" s="16" t="n"/>
      <c r="J46" s="21" t="n"/>
      <c r="K46" s="22">
        <f>IF(COUNTA(A46:J46)=0,"",IF(OR(A46="",B46=""),"Cadastro incompleto",IF(COUNTIFS($A$4:$A$103,A46,$B$4:$B$103,B46)&gt;1,"Revisar duplicidade",IF(OR(C46="",D46="",E46="",F46="",G46="",H46="",I46=""),"Cadastro incompleto",IF(COUNTIFS(Rateio!$A$4:$A$203,A46,Rateio!$C$4:$C$203,B46)=0,"Sem rateios",IF(AND(ABS(IFERROR(SUMIFS(Rateio!$D$4:$D$203,Rateio!$A$4:$A$203,A46,Rateio!$C$4:$C$203,B46)/D46-1,999))&lt;=Premissas!$B$4,ABS(IFERROR(SUMIFS(Rateio!$F$4:$F$203,Rateio!$A$4:$A$203,A46,Rateio!$C$4:$C$203,B46)/F46-1,999))&lt;=Premissas!$B$4),"Dentro da tolerância","Revisar consumos"))))))</f>
        <v/>
      </c>
    </row>
    <row r="47">
      <c r="A47" s="16" t="n"/>
      <c r="B47" s="36" t="n"/>
      <c r="C47" s="42" t="n"/>
      <c r="D47" s="37" t="n"/>
      <c r="E47" s="42" t="n"/>
      <c r="F47" s="37" t="n"/>
      <c r="G47" s="36" t="n"/>
      <c r="H47" s="16" t="n"/>
      <c r="I47" s="16" t="n"/>
      <c r="J47" s="21" t="n"/>
      <c r="K47" s="25">
        <f>IF(COUNTA(A47:J47)=0,"",IF(OR(A47="",B47=""),"Cadastro incompleto",IF(COUNTIFS($A$4:$A$103,A47,$B$4:$B$103,B47)&gt;1,"Revisar duplicidade",IF(OR(C47="",D47="",E47="",F47="",G47="",H47="",I47=""),"Cadastro incompleto",IF(COUNTIFS(Rateio!$A$4:$A$203,A47,Rateio!$C$4:$C$203,B47)=0,"Sem rateios",IF(AND(ABS(IFERROR(SUMIFS(Rateio!$D$4:$D$203,Rateio!$A$4:$A$203,A47,Rateio!$C$4:$C$203,B47)/D47-1,999))&lt;=Premissas!$B$4,ABS(IFERROR(SUMIFS(Rateio!$F$4:$F$203,Rateio!$A$4:$A$203,A47,Rateio!$C$4:$C$203,B47)/F47-1,999))&lt;=Premissas!$B$4),"Dentro da tolerância","Revisar consumos"))))))</f>
        <v/>
      </c>
    </row>
    <row r="48">
      <c r="A48" s="16" t="n"/>
      <c r="B48" s="36" t="n"/>
      <c r="C48" s="42" t="n"/>
      <c r="D48" s="37" t="n"/>
      <c r="E48" s="42" t="n"/>
      <c r="F48" s="37" t="n"/>
      <c r="G48" s="36" t="n"/>
      <c r="H48" s="16" t="n"/>
      <c r="I48" s="16" t="n"/>
      <c r="J48" s="21" t="n"/>
      <c r="K48" s="22">
        <f>IF(COUNTA(A48:J48)=0,"",IF(OR(A48="",B48=""),"Cadastro incompleto",IF(COUNTIFS($A$4:$A$103,A48,$B$4:$B$103,B48)&gt;1,"Revisar duplicidade",IF(OR(C48="",D48="",E48="",F48="",G48="",H48="",I48=""),"Cadastro incompleto",IF(COUNTIFS(Rateio!$A$4:$A$203,A48,Rateio!$C$4:$C$203,B48)=0,"Sem rateios",IF(AND(ABS(IFERROR(SUMIFS(Rateio!$D$4:$D$203,Rateio!$A$4:$A$203,A48,Rateio!$C$4:$C$203,B48)/D48-1,999))&lt;=Premissas!$B$4,ABS(IFERROR(SUMIFS(Rateio!$F$4:$F$203,Rateio!$A$4:$A$203,A48,Rateio!$C$4:$C$203,B48)/F48-1,999))&lt;=Premissas!$B$4),"Dentro da tolerância","Revisar consumos"))))))</f>
        <v/>
      </c>
    </row>
    <row r="49">
      <c r="A49" s="16" t="n"/>
      <c r="B49" s="36" t="n"/>
      <c r="C49" s="42" t="n"/>
      <c r="D49" s="37" t="n"/>
      <c r="E49" s="42" t="n"/>
      <c r="F49" s="37" t="n"/>
      <c r="G49" s="36" t="n"/>
      <c r="H49" s="16" t="n"/>
      <c r="I49" s="16" t="n"/>
      <c r="J49" s="21" t="n"/>
      <c r="K49" s="25">
        <f>IF(COUNTA(A49:J49)=0,"",IF(OR(A49="",B49=""),"Cadastro incompleto",IF(COUNTIFS($A$4:$A$103,A49,$B$4:$B$103,B49)&gt;1,"Revisar duplicidade",IF(OR(C49="",D49="",E49="",F49="",G49="",H49="",I49=""),"Cadastro incompleto",IF(COUNTIFS(Rateio!$A$4:$A$203,A49,Rateio!$C$4:$C$203,B49)=0,"Sem rateios",IF(AND(ABS(IFERROR(SUMIFS(Rateio!$D$4:$D$203,Rateio!$A$4:$A$203,A49,Rateio!$C$4:$C$203,B49)/D49-1,999))&lt;=Premissas!$B$4,ABS(IFERROR(SUMIFS(Rateio!$F$4:$F$203,Rateio!$A$4:$A$203,A49,Rateio!$C$4:$C$203,B49)/F49-1,999))&lt;=Premissas!$B$4),"Dentro da tolerância","Revisar consumos"))))))</f>
        <v/>
      </c>
    </row>
    <row r="50">
      <c r="A50" s="16" t="n"/>
      <c r="B50" s="36" t="n"/>
      <c r="C50" s="42" t="n"/>
      <c r="D50" s="37" t="n"/>
      <c r="E50" s="42" t="n"/>
      <c r="F50" s="37" t="n"/>
      <c r="G50" s="36" t="n"/>
      <c r="H50" s="16" t="n"/>
      <c r="I50" s="16" t="n"/>
      <c r="J50" s="21" t="n"/>
      <c r="K50" s="22">
        <f>IF(COUNTA(A50:J50)=0,"",IF(OR(A50="",B50=""),"Cadastro incompleto",IF(COUNTIFS($A$4:$A$103,A50,$B$4:$B$103,B50)&gt;1,"Revisar duplicidade",IF(OR(C50="",D50="",E50="",F50="",G50="",H50="",I50=""),"Cadastro incompleto",IF(COUNTIFS(Rateio!$A$4:$A$203,A50,Rateio!$C$4:$C$203,B50)=0,"Sem rateios",IF(AND(ABS(IFERROR(SUMIFS(Rateio!$D$4:$D$203,Rateio!$A$4:$A$203,A50,Rateio!$C$4:$C$203,B50)/D50-1,999))&lt;=Premissas!$B$4,ABS(IFERROR(SUMIFS(Rateio!$F$4:$F$203,Rateio!$A$4:$A$203,A50,Rateio!$C$4:$C$203,B50)/F50-1,999))&lt;=Premissas!$B$4),"Dentro da tolerância","Revisar consumos"))))))</f>
        <v/>
      </c>
    </row>
    <row r="51">
      <c r="A51" s="16" t="n"/>
      <c r="B51" s="36" t="n"/>
      <c r="C51" s="42" t="n"/>
      <c r="D51" s="37" t="n"/>
      <c r="E51" s="42" t="n"/>
      <c r="F51" s="37" t="n"/>
      <c r="G51" s="36" t="n"/>
      <c r="H51" s="16" t="n"/>
      <c r="I51" s="16" t="n"/>
      <c r="J51" s="21" t="n"/>
      <c r="K51" s="25">
        <f>IF(COUNTA(A51:J51)=0,"",IF(OR(A51="",B51=""),"Cadastro incompleto",IF(COUNTIFS($A$4:$A$103,A51,$B$4:$B$103,B51)&gt;1,"Revisar duplicidade",IF(OR(C51="",D51="",E51="",F51="",G51="",H51="",I51=""),"Cadastro incompleto",IF(COUNTIFS(Rateio!$A$4:$A$203,A51,Rateio!$C$4:$C$203,B51)=0,"Sem rateios",IF(AND(ABS(IFERROR(SUMIFS(Rateio!$D$4:$D$203,Rateio!$A$4:$A$203,A51,Rateio!$C$4:$C$203,B51)/D51-1,999))&lt;=Premissas!$B$4,ABS(IFERROR(SUMIFS(Rateio!$F$4:$F$203,Rateio!$A$4:$A$203,A51,Rateio!$C$4:$C$203,B51)/F51-1,999))&lt;=Premissas!$B$4),"Dentro da tolerância","Revisar consumos"))))))</f>
        <v/>
      </c>
    </row>
    <row r="52">
      <c r="A52" s="16" t="n"/>
      <c r="B52" s="36" t="n"/>
      <c r="C52" s="42" t="n"/>
      <c r="D52" s="37" t="n"/>
      <c r="E52" s="42" t="n"/>
      <c r="F52" s="37" t="n"/>
      <c r="G52" s="36" t="n"/>
      <c r="H52" s="16" t="n"/>
      <c r="I52" s="16" t="n"/>
      <c r="J52" s="21" t="n"/>
      <c r="K52" s="22">
        <f>IF(COUNTA(A52:J52)=0,"",IF(OR(A52="",B52=""),"Cadastro incompleto",IF(COUNTIFS($A$4:$A$103,A52,$B$4:$B$103,B52)&gt;1,"Revisar duplicidade",IF(OR(C52="",D52="",E52="",F52="",G52="",H52="",I52=""),"Cadastro incompleto",IF(COUNTIFS(Rateio!$A$4:$A$203,A52,Rateio!$C$4:$C$203,B52)=0,"Sem rateios",IF(AND(ABS(IFERROR(SUMIFS(Rateio!$D$4:$D$203,Rateio!$A$4:$A$203,A52,Rateio!$C$4:$C$203,B52)/D52-1,999))&lt;=Premissas!$B$4,ABS(IFERROR(SUMIFS(Rateio!$F$4:$F$203,Rateio!$A$4:$A$203,A52,Rateio!$C$4:$C$203,B52)/F52-1,999))&lt;=Premissas!$B$4),"Dentro da tolerância","Revisar consumos"))))))</f>
        <v/>
      </c>
    </row>
    <row r="53">
      <c r="A53" s="16" t="n"/>
      <c r="B53" s="36" t="n"/>
      <c r="C53" s="42" t="n"/>
      <c r="D53" s="37" t="n"/>
      <c r="E53" s="42" t="n"/>
      <c r="F53" s="37" t="n"/>
      <c r="G53" s="36" t="n"/>
      <c r="H53" s="16" t="n"/>
      <c r="I53" s="16" t="n"/>
      <c r="J53" s="21" t="n"/>
      <c r="K53" s="25">
        <f>IF(COUNTA(A53:J53)=0,"",IF(OR(A53="",B53=""),"Cadastro incompleto",IF(COUNTIFS($A$4:$A$103,A53,$B$4:$B$103,B53)&gt;1,"Revisar duplicidade",IF(OR(C53="",D53="",E53="",F53="",G53="",H53="",I53=""),"Cadastro incompleto",IF(COUNTIFS(Rateio!$A$4:$A$203,A53,Rateio!$C$4:$C$203,B53)=0,"Sem rateios",IF(AND(ABS(IFERROR(SUMIFS(Rateio!$D$4:$D$203,Rateio!$A$4:$A$203,A53,Rateio!$C$4:$C$203,B53)/D53-1,999))&lt;=Premissas!$B$4,ABS(IFERROR(SUMIFS(Rateio!$F$4:$F$203,Rateio!$A$4:$A$203,A53,Rateio!$C$4:$C$203,B53)/F53-1,999))&lt;=Premissas!$B$4),"Dentro da tolerância","Revisar consumos"))))))</f>
        <v/>
      </c>
    </row>
    <row r="54">
      <c r="A54" s="16" t="n"/>
      <c r="B54" s="36" t="n"/>
      <c r="C54" s="42" t="n"/>
      <c r="D54" s="37" t="n"/>
      <c r="E54" s="42" t="n"/>
      <c r="F54" s="37" t="n"/>
      <c r="G54" s="36" t="n"/>
      <c r="H54" s="16" t="n"/>
      <c r="I54" s="16" t="n"/>
      <c r="J54" s="21" t="n"/>
      <c r="K54" s="22">
        <f>IF(COUNTA(A54:J54)=0,"",IF(OR(A54="",B54=""),"Cadastro incompleto",IF(COUNTIFS($A$4:$A$103,A54,$B$4:$B$103,B54)&gt;1,"Revisar duplicidade",IF(OR(C54="",D54="",E54="",F54="",G54="",H54="",I54=""),"Cadastro incompleto",IF(COUNTIFS(Rateio!$A$4:$A$203,A54,Rateio!$C$4:$C$203,B54)=0,"Sem rateios",IF(AND(ABS(IFERROR(SUMIFS(Rateio!$D$4:$D$203,Rateio!$A$4:$A$203,A54,Rateio!$C$4:$C$203,B54)/D54-1,999))&lt;=Premissas!$B$4,ABS(IFERROR(SUMIFS(Rateio!$F$4:$F$203,Rateio!$A$4:$A$203,A54,Rateio!$C$4:$C$203,B54)/F54-1,999))&lt;=Premissas!$B$4),"Dentro da tolerância","Revisar consumos"))))))</f>
        <v/>
      </c>
    </row>
    <row r="55">
      <c r="A55" s="16" t="n"/>
      <c r="B55" s="36" t="n"/>
      <c r="C55" s="42" t="n"/>
      <c r="D55" s="37" t="n"/>
      <c r="E55" s="42" t="n"/>
      <c r="F55" s="37" t="n"/>
      <c r="G55" s="36" t="n"/>
      <c r="H55" s="16" t="n"/>
      <c r="I55" s="16" t="n"/>
      <c r="J55" s="21" t="n"/>
      <c r="K55" s="25">
        <f>IF(COUNTA(A55:J55)=0,"",IF(OR(A55="",B55=""),"Cadastro incompleto",IF(COUNTIFS($A$4:$A$103,A55,$B$4:$B$103,B55)&gt;1,"Revisar duplicidade",IF(OR(C55="",D55="",E55="",F55="",G55="",H55="",I55=""),"Cadastro incompleto",IF(COUNTIFS(Rateio!$A$4:$A$203,A55,Rateio!$C$4:$C$203,B55)=0,"Sem rateios",IF(AND(ABS(IFERROR(SUMIFS(Rateio!$D$4:$D$203,Rateio!$A$4:$A$203,A55,Rateio!$C$4:$C$203,B55)/D55-1,999))&lt;=Premissas!$B$4,ABS(IFERROR(SUMIFS(Rateio!$F$4:$F$203,Rateio!$A$4:$A$203,A55,Rateio!$C$4:$C$203,B55)/F55-1,999))&lt;=Premissas!$B$4),"Dentro da tolerância","Revisar consumos"))))))</f>
        <v/>
      </c>
    </row>
    <row r="56">
      <c r="A56" s="16" t="n"/>
      <c r="B56" s="36" t="n"/>
      <c r="C56" s="42" t="n"/>
      <c r="D56" s="37" t="n"/>
      <c r="E56" s="42" t="n"/>
      <c r="F56" s="37" t="n"/>
      <c r="G56" s="36" t="n"/>
      <c r="H56" s="16" t="n"/>
      <c r="I56" s="16" t="n"/>
      <c r="J56" s="21" t="n"/>
      <c r="K56" s="22">
        <f>IF(COUNTA(A56:J56)=0,"",IF(OR(A56="",B56=""),"Cadastro incompleto",IF(COUNTIFS($A$4:$A$103,A56,$B$4:$B$103,B56)&gt;1,"Revisar duplicidade",IF(OR(C56="",D56="",E56="",F56="",G56="",H56="",I56=""),"Cadastro incompleto",IF(COUNTIFS(Rateio!$A$4:$A$203,A56,Rateio!$C$4:$C$203,B56)=0,"Sem rateios",IF(AND(ABS(IFERROR(SUMIFS(Rateio!$D$4:$D$203,Rateio!$A$4:$A$203,A56,Rateio!$C$4:$C$203,B56)/D56-1,999))&lt;=Premissas!$B$4,ABS(IFERROR(SUMIFS(Rateio!$F$4:$F$203,Rateio!$A$4:$A$203,A56,Rateio!$C$4:$C$203,B56)/F56-1,999))&lt;=Premissas!$B$4),"Dentro da tolerância","Revisar consumos"))))))</f>
        <v/>
      </c>
    </row>
    <row r="57">
      <c r="A57" s="16" t="n"/>
      <c r="B57" s="36" t="n"/>
      <c r="C57" s="42" t="n"/>
      <c r="D57" s="37" t="n"/>
      <c r="E57" s="42" t="n"/>
      <c r="F57" s="37" t="n"/>
      <c r="G57" s="36" t="n"/>
      <c r="H57" s="16" t="n"/>
      <c r="I57" s="16" t="n"/>
      <c r="J57" s="21" t="n"/>
      <c r="K57" s="25">
        <f>IF(COUNTA(A57:J57)=0,"",IF(OR(A57="",B57=""),"Cadastro incompleto",IF(COUNTIFS($A$4:$A$103,A57,$B$4:$B$103,B57)&gt;1,"Revisar duplicidade",IF(OR(C57="",D57="",E57="",F57="",G57="",H57="",I57=""),"Cadastro incompleto",IF(COUNTIFS(Rateio!$A$4:$A$203,A57,Rateio!$C$4:$C$203,B57)=0,"Sem rateios",IF(AND(ABS(IFERROR(SUMIFS(Rateio!$D$4:$D$203,Rateio!$A$4:$A$203,A57,Rateio!$C$4:$C$203,B57)/D57-1,999))&lt;=Premissas!$B$4,ABS(IFERROR(SUMIFS(Rateio!$F$4:$F$203,Rateio!$A$4:$A$203,A57,Rateio!$C$4:$C$203,B57)/F57-1,999))&lt;=Premissas!$B$4),"Dentro da tolerância","Revisar consumos"))))))</f>
        <v/>
      </c>
    </row>
    <row r="58">
      <c r="A58" s="16" t="n"/>
      <c r="B58" s="36" t="n"/>
      <c r="C58" s="42" t="n"/>
      <c r="D58" s="37" t="n"/>
      <c r="E58" s="42" t="n"/>
      <c r="F58" s="37" t="n"/>
      <c r="G58" s="36" t="n"/>
      <c r="H58" s="16" t="n"/>
      <c r="I58" s="16" t="n"/>
      <c r="J58" s="21" t="n"/>
      <c r="K58" s="22">
        <f>IF(COUNTA(A58:J58)=0,"",IF(OR(A58="",B58=""),"Cadastro incompleto",IF(COUNTIFS($A$4:$A$103,A58,$B$4:$B$103,B58)&gt;1,"Revisar duplicidade",IF(OR(C58="",D58="",E58="",F58="",G58="",H58="",I58=""),"Cadastro incompleto",IF(COUNTIFS(Rateio!$A$4:$A$203,A58,Rateio!$C$4:$C$203,B58)=0,"Sem rateios",IF(AND(ABS(IFERROR(SUMIFS(Rateio!$D$4:$D$203,Rateio!$A$4:$A$203,A58,Rateio!$C$4:$C$203,B58)/D58-1,999))&lt;=Premissas!$B$4,ABS(IFERROR(SUMIFS(Rateio!$F$4:$F$203,Rateio!$A$4:$A$203,A58,Rateio!$C$4:$C$203,B58)/F58-1,999))&lt;=Premissas!$B$4),"Dentro da tolerância","Revisar consumos"))))))</f>
        <v/>
      </c>
    </row>
    <row r="59">
      <c r="A59" s="16" t="n"/>
      <c r="B59" s="36" t="n"/>
      <c r="C59" s="42" t="n"/>
      <c r="D59" s="37" t="n"/>
      <c r="E59" s="42" t="n"/>
      <c r="F59" s="37" t="n"/>
      <c r="G59" s="36" t="n"/>
      <c r="H59" s="16" t="n"/>
      <c r="I59" s="16" t="n"/>
      <c r="J59" s="21" t="n"/>
      <c r="K59" s="25">
        <f>IF(COUNTA(A59:J59)=0,"",IF(OR(A59="",B59=""),"Cadastro incompleto",IF(COUNTIFS($A$4:$A$103,A59,$B$4:$B$103,B59)&gt;1,"Revisar duplicidade",IF(OR(C59="",D59="",E59="",F59="",G59="",H59="",I59=""),"Cadastro incompleto",IF(COUNTIFS(Rateio!$A$4:$A$203,A59,Rateio!$C$4:$C$203,B59)=0,"Sem rateios",IF(AND(ABS(IFERROR(SUMIFS(Rateio!$D$4:$D$203,Rateio!$A$4:$A$203,A59,Rateio!$C$4:$C$203,B59)/D59-1,999))&lt;=Premissas!$B$4,ABS(IFERROR(SUMIFS(Rateio!$F$4:$F$203,Rateio!$A$4:$A$203,A59,Rateio!$C$4:$C$203,B59)/F59-1,999))&lt;=Premissas!$B$4),"Dentro da tolerância","Revisar consumos"))))))</f>
        <v/>
      </c>
    </row>
    <row r="60">
      <c r="A60" s="16" t="n"/>
      <c r="B60" s="36" t="n"/>
      <c r="C60" s="42" t="n"/>
      <c r="D60" s="37" t="n"/>
      <c r="E60" s="42" t="n"/>
      <c r="F60" s="37" t="n"/>
      <c r="G60" s="36" t="n"/>
      <c r="H60" s="16" t="n"/>
      <c r="I60" s="16" t="n"/>
      <c r="J60" s="21" t="n"/>
      <c r="K60" s="22">
        <f>IF(COUNTA(A60:J60)=0,"",IF(OR(A60="",B60=""),"Cadastro incompleto",IF(COUNTIFS($A$4:$A$103,A60,$B$4:$B$103,B60)&gt;1,"Revisar duplicidade",IF(OR(C60="",D60="",E60="",F60="",G60="",H60="",I60=""),"Cadastro incompleto",IF(COUNTIFS(Rateio!$A$4:$A$203,A60,Rateio!$C$4:$C$203,B60)=0,"Sem rateios",IF(AND(ABS(IFERROR(SUMIFS(Rateio!$D$4:$D$203,Rateio!$A$4:$A$203,A60,Rateio!$C$4:$C$203,B60)/D60-1,999))&lt;=Premissas!$B$4,ABS(IFERROR(SUMIFS(Rateio!$F$4:$F$203,Rateio!$A$4:$A$203,A60,Rateio!$C$4:$C$203,B60)/F60-1,999))&lt;=Premissas!$B$4),"Dentro da tolerância","Revisar consumos"))))))</f>
        <v/>
      </c>
    </row>
    <row r="61">
      <c r="A61" s="16" t="n"/>
      <c r="B61" s="36" t="n"/>
      <c r="C61" s="42" t="n"/>
      <c r="D61" s="37" t="n"/>
      <c r="E61" s="42" t="n"/>
      <c r="F61" s="37" t="n"/>
      <c r="G61" s="36" t="n"/>
      <c r="H61" s="16" t="n"/>
      <c r="I61" s="16" t="n"/>
      <c r="J61" s="21" t="n"/>
      <c r="K61" s="25">
        <f>IF(COUNTA(A61:J61)=0,"",IF(OR(A61="",B61=""),"Cadastro incompleto",IF(COUNTIFS($A$4:$A$103,A61,$B$4:$B$103,B61)&gt;1,"Revisar duplicidade",IF(OR(C61="",D61="",E61="",F61="",G61="",H61="",I61=""),"Cadastro incompleto",IF(COUNTIFS(Rateio!$A$4:$A$203,A61,Rateio!$C$4:$C$203,B61)=0,"Sem rateios",IF(AND(ABS(IFERROR(SUMIFS(Rateio!$D$4:$D$203,Rateio!$A$4:$A$203,A61,Rateio!$C$4:$C$203,B61)/D61-1,999))&lt;=Premissas!$B$4,ABS(IFERROR(SUMIFS(Rateio!$F$4:$F$203,Rateio!$A$4:$A$203,A61,Rateio!$C$4:$C$203,B61)/F61-1,999))&lt;=Premissas!$B$4),"Dentro da tolerância","Revisar consumos"))))))</f>
        <v/>
      </c>
    </row>
    <row r="62">
      <c r="A62" s="16" t="n"/>
      <c r="B62" s="36" t="n"/>
      <c r="C62" s="42" t="n"/>
      <c r="D62" s="37" t="n"/>
      <c r="E62" s="42" t="n"/>
      <c r="F62" s="37" t="n"/>
      <c r="G62" s="36" t="n"/>
      <c r="H62" s="16" t="n"/>
      <c r="I62" s="16" t="n"/>
      <c r="J62" s="21" t="n"/>
      <c r="K62" s="22">
        <f>IF(COUNTA(A62:J62)=0,"",IF(OR(A62="",B62=""),"Cadastro incompleto",IF(COUNTIFS($A$4:$A$103,A62,$B$4:$B$103,B62)&gt;1,"Revisar duplicidade",IF(OR(C62="",D62="",E62="",F62="",G62="",H62="",I62=""),"Cadastro incompleto",IF(COUNTIFS(Rateio!$A$4:$A$203,A62,Rateio!$C$4:$C$203,B62)=0,"Sem rateios",IF(AND(ABS(IFERROR(SUMIFS(Rateio!$D$4:$D$203,Rateio!$A$4:$A$203,A62,Rateio!$C$4:$C$203,B62)/D62-1,999))&lt;=Premissas!$B$4,ABS(IFERROR(SUMIFS(Rateio!$F$4:$F$203,Rateio!$A$4:$A$203,A62,Rateio!$C$4:$C$203,B62)/F62-1,999))&lt;=Premissas!$B$4),"Dentro da tolerância","Revisar consumos"))))))</f>
        <v/>
      </c>
    </row>
    <row r="63">
      <c r="A63" s="16" t="n"/>
      <c r="B63" s="36" t="n"/>
      <c r="C63" s="42" t="n"/>
      <c r="D63" s="37" t="n"/>
      <c r="E63" s="42" t="n"/>
      <c r="F63" s="37" t="n"/>
      <c r="G63" s="36" t="n"/>
      <c r="H63" s="16" t="n"/>
      <c r="I63" s="16" t="n"/>
      <c r="J63" s="21" t="n"/>
      <c r="K63" s="25">
        <f>IF(COUNTA(A63:J63)=0,"",IF(OR(A63="",B63=""),"Cadastro incompleto",IF(COUNTIFS($A$4:$A$103,A63,$B$4:$B$103,B63)&gt;1,"Revisar duplicidade",IF(OR(C63="",D63="",E63="",F63="",G63="",H63="",I63=""),"Cadastro incompleto",IF(COUNTIFS(Rateio!$A$4:$A$203,A63,Rateio!$C$4:$C$203,B63)=0,"Sem rateios",IF(AND(ABS(IFERROR(SUMIFS(Rateio!$D$4:$D$203,Rateio!$A$4:$A$203,A63,Rateio!$C$4:$C$203,B63)/D63-1,999))&lt;=Premissas!$B$4,ABS(IFERROR(SUMIFS(Rateio!$F$4:$F$203,Rateio!$A$4:$A$203,A63,Rateio!$C$4:$C$203,B63)/F63-1,999))&lt;=Premissas!$B$4),"Dentro da tolerância","Revisar consumos"))))))</f>
        <v/>
      </c>
    </row>
    <row r="64">
      <c r="A64" s="16" t="n"/>
      <c r="B64" s="36" t="n"/>
      <c r="C64" s="42" t="n"/>
      <c r="D64" s="37" t="n"/>
      <c r="E64" s="42" t="n"/>
      <c r="F64" s="37" t="n"/>
      <c r="G64" s="36" t="n"/>
      <c r="H64" s="16" t="n"/>
      <c r="I64" s="16" t="n"/>
      <c r="J64" s="21" t="n"/>
      <c r="K64" s="22">
        <f>IF(COUNTA(A64:J64)=0,"",IF(OR(A64="",B64=""),"Cadastro incompleto",IF(COUNTIFS($A$4:$A$103,A64,$B$4:$B$103,B64)&gt;1,"Revisar duplicidade",IF(OR(C64="",D64="",E64="",F64="",G64="",H64="",I64=""),"Cadastro incompleto",IF(COUNTIFS(Rateio!$A$4:$A$203,A64,Rateio!$C$4:$C$203,B64)=0,"Sem rateios",IF(AND(ABS(IFERROR(SUMIFS(Rateio!$D$4:$D$203,Rateio!$A$4:$A$203,A64,Rateio!$C$4:$C$203,B64)/D64-1,999))&lt;=Premissas!$B$4,ABS(IFERROR(SUMIFS(Rateio!$F$4:$F$203,Rateio!$A$4:$A$203,A64,Rateio!$C$4:$C$203,B64)/F64-1,999))&lt;=Premissas!$B$4),"Dentro da tolerância","Revisar consumos"))))))</f>
        <v/>
      </c>
    </row>
    <row r="65">
      <c r="A65" s="16" t="n"/>
      <c r="B65" s="36" t="n"/>
      <c r="C65" s="42" t="n"/>
      <c r="D65" s="37" t="n"/>
      <c r="E65" s="42" t="n"/>
      <c r="F65" s="37" t="n"/>
      <c r="G65" s="36" t="n"/>
      <c r="H65" s="16" t="n"/>
      <c r="I65" s="16" t="n"/>
      <c r="J65" s="21" t="n"/>
      <c r="K65" s="25">
        <f>IF(COUNTA(A65:J65)=0,"",IF(OR(A65="",B65=""),"Cadastro incompleto",IF(COUNTIFS($A$4:$A$103,A65,$B$4:$B$103,B65)&gt;1,"Revisar duplicidade",IF(OR(C65="",D65="",E65="",F65="",G65="",H65="",I65=""),"Cadastro incompleto",IF(COUNTIFS(Rateio!$A$4:$A$203,A65,Rateio!$C$4:$C$203,B65)=0,"Sem rateios",IF(AND(ABS(IFERROR(SUMIFS(Rateio!$D$4:$D$203,Rateio!$A$4:$A$203,A65,Rateio!$C$4:$C$203,B65)/D65-1,999))&lt;=Premissas!$B$4,ABS(IFERROR(SUMIFS(Rateio!$F$4:$F$203,Rateio!$A$4:$A$203,A65,Rateio!$C$4:$C$203,B65)/F65-1,999))&lt;=Premissas!$B$4),"Dentro da tolerância","Revisar consumos"))))))</f>
        <v/>
      </c>
    </row>
    <row r="66">
      <c r="A66" s="16" t="n"/>
      <c r="B66" s="36" t="n"/>
      <c r="C66" s="42" t="n"/>
      <c r="D66" s="37" t="n"/>
      <c r="E66" s="42" t="n"/>
      <c r="F66" s="37" t="n"/>
      <c r="G66" s="36" t="n"/>
      <c r="H66" s="16" t="n"/>
      <c r="I66" s="16" t="n"/>
      <c r="J66" s="21" t="n"/>
      <c r="K66" s="22">
        <f>IF(COUNTA(A66:J66)=0,"",IF(OR(A66="",B66=""),"Cadastro incompleto",IF(COUNTIFS($A$4:$A$103,A66,$B$4:$B$103,B66)&gt;1,"Revisar duplicidade",IF(OR(C66="",D66="",E66="",F66="",G66="",H66="",I66=""),"Cadastro incompleto",IF(COUNTIFS(Rateio!$A$4:$A$203,A66,Rateio!$C$4:$C$203,B66)=0,"Sem rateios",IF(AND(ABS(IFERROR(SUMIFS(Rateio!$D$4:$D$203,Rateio!$A$4:$A$203,A66,Rateio!$C$4:$C$203,B66)/D66-1,999))&lt;=Premissas!$B$4,ABS(IFERROR(SUMIFS(Rateio!$F$4:$F$203,Rateio!$A$4:$A$203,A66,Rateio!$C$4:$C$203,B66)/F66-1,999))&lt;=Premissas!$B$4),"Dentro da tolerância","Revisar consumos"))))))</f>
        <v/>
      </c>
    </row>
    <row r="67">
      <c r="A67" s="16" t="n"/>
      <c r="B67" s="36" t="n"/>
      <c r="C67" s="42" t="n"/>
      <c r="D67" s="37" t="n"/>
      <c r="E67" s="42" t="n"/>
      <c r="F67" s="37" t="n"/>
      <c r="G67" s="36" t="n"/>
      <c r="H67" s="16" t="n"/>
      <c r="I67" s="16" t="n"/>
      <c r="J67" s="21" t="n"/>
      <c r="K67" s="25">
        <f>IF(COUNTA(A67:J67)=0,"",IF(OR(A67="",B67=""),"Cadastro incompleto",IF(COUNTIFS($A$4:$A$103,A67,$B$4:$B$103,B67)&gt;1,"Revisar duplicidade",IF(OR(C67="",D67="",E67="",F67="",G67="",H67="",I67=""),"Cadastro incompleto",IF(COUNTIFS(Rateio!$A$4:$A$203,A67,Rateio!$C$4:$C$203,B67)=0,"Sem rateios",IF(AND(ABS(IFERROR(SUMIFS(Rateio!$D$4:$D$203,Rateio!$A$4:$A$203,A67,Rateio!$C$4:$C$203,B67)/D67-1,999))&lt;=Premissas!$B$4,ABS(IFERROR(SUMIFS(Rateio!$F$4:$F$203,Rateio!$A$4:$A$203,A67,Rateio!$C$4:$C$203,B67)/F67-1,999))&lt;=Premissas!$B$4),"Dentro da tolerância","Revisar consumos"))))))</f>
        <v/>
      </c>
    </row>
    <row r="68">
      <c r="A68" s="16" t="n"/>
      <c r="B68" s="36" t="n"/>
      <c r="C68" s="42" t="n"/>
      <c r="D68" s="37" t="n"/>
      <c r="E68" s="42" t="n"/>
      <c r="F68" s="37" t="n"/>
      <c r="G68" s="36" t="n"/>
      <c r="H68" s="16" t="n"/>
      <c r="I68" s="16" t="n"/>
      <c r="J68" s="21" t="n"/>
      <c r="K68" s="22">
        <f>IF(COUNTA(A68:J68)=0,"",IF(OR(A68="",B68=""),"Cadastro incompleto",IF(COUNTIFS($A$4:$A$103,A68,$B$4:$B$103,B68)&gt;1,"Revisar duplicidade",IF(OR(C68="",D68="",E68="",F68="",G68="",H68="",I68=""),"Cadastro incompleto",IF(COUNTIFS(Rateio!$A$4:$A$203,A68,Rateio!$C$4:$C$203,B68)=0,"Sem rateios",IF(AND(ABS(IFERROR(SUMIFS(Rateio!$D$4:$D$203,Rateio!$A$4:$A$203,A68,Rateio!$C$4:$C$203,B68)/D68-1,999))&lt;=Premissas!$B$4,ABS(IFERROR(SUMIFS(Rateio!$F$4:$F$203,Rateio!$A$4:$A$203,A68,Rateio!$C$4:$C$203,B68)/F68-1,999))&lt;=Premissas!$B$4),"Dentro da tolerância","Revisar consumos"))))))</f>
        <v/>
      </c>
    </row>
    <row r="69">
      <c r="A69" s="16" t="n"/>
      <c r="B69" s="36" t="n"/>
      <c r="C69" s="42" t="n"/>
      <c r="D69" s="37" t="n"/>
      <c r="E69" s="42" t="n"/>
      <c r="F69" s="37" t="n"/>
      <c r="G69" s="36" t="n"/>
      <c r="H69" s="16" t="n"/>
      <c r="I69" s="16" t="n"/>
      <c r="J69" s="21" t="n"/>
      <c r="K69" s="25">
        <f>IF(COUNTA(A69:J69)=0,"",IF(OR(A69="",B69=""),"Cadastro incompleto",IF(COUNTIFS($A$4:$A$103,A69,$B$4:$B$103,B69)&gt;1,"Revisar duplicidade",IF(OR(C69="",D69="",E69="",F69="",G69="",H69="",I69=""),"Cadastro incompleto",IF(COUNTIFS(Rateio!$A$4:$A$203,A69,Rateio!$C$4:$C$203,B69)=0,"Sem rateios",IF(AND(ABS(IFERROR(SUMIFS(Rateio!$D$4:$D$203,Rateio!$A$4:$A$203,A69,Rateio!$C$4:$C$203,B69)/D69-1,999))&lt;=Premissas!$B$4,ABS(IFERROR(SUMIFS(Rateio!$F$4:$F$203,Rateio!$A$4:$A$203,A69,Rateio!$C$4:$C$203,B69)/F69-1,999))&lt;=Premissas!$B$4),"Dentro da tolerância","Revisar consumos"))))))</f>
        <v/>
      </c>
    </row>
    <row r="70">
      <c r="A70" s="16" t="n"/>
      <c r="B70" s="36" t="n"/>
      <c r="C70" s="42" t="n"/>
      <c r="D70" s="37" t="n"/>
      <c r="E70" s="42" t="n"/>
      <c r="F70" s="37" t="n"/>
      <c r="G70" s="36" t="n"/>
      <c r="H70" s="16" t="n"/>
      <c r="I70" s="16" t="n"/>
      <c r="J70" s="21" t="n"/>
      <c r="K70" s="22">
        <f>IF(COUNTA(A70:J70)=0,"",IF(OR(A70="",B70=""),"Cadastro incompleto",IF(COUNTIFS($A$4:$A$103,A70,$B$4:$B$103,B70)&gt;1,"Revisar duplicidade",IF(OR(C70="",D70="",E70="",F70="",G70="",H70="",I70=""),"Cadastro incompleto",IF(COUNTIFS(Rateio!$A$4:$A$203,A70,Rateio!$C$4:$C$203,B70)=0,"Sem rateios",IF(AND(ABS(IFERROR(SUMIFS(Rateio!$D$4:$D$203,Rateio!$A$4:$A$203,A70,Rateio!$C$4:$C$203,B70)/D70-1,999))&lt;=Premissas!$B$4,ABS(IFERROR(SUMIFS(Rateio!$F$4:$F$203,Rateio!$A$4:$A$203,A70,Rateio!$C$4:$C$203,B70)/F70-1,999))&lt;=Premissas!$B$4),"Dentro da tolerância","Revisar consumos"))))))</f>
        <v/>
      </c>
    </row>
    <row r="71">
      <c r="A71" s="16" t="n"/>
      <c r="B71" s="36" t="n"/>
      <c r="C71" s="42" t="n"/>
      <c r="D71" s="37" t="n"/>
      <c r="E71" s="42" t="n"/>
      <c r="F71" s="37" t="n"/>
      <c r="G71" s="36" t="n"/>
      <c r="H71" s="16" t="n"/>
      <c r="I71" s="16" t="n"/>
      <c r="J71" s="21" t="n"/>
      <c r="K71" s="25">
        <f>IF(COUNTA(A71:J71)=0,"",IF(OR(A71="",B71=""),"Cadastro incompleto",IF(COUNTIFS($A$4:$A$103,A71,$B$4:$B$103,B71)&gt;1,"Revisar duplicidade",IF(OR(C71="",D71="",E71="",F71="",G71="",H71="",I71=""),"Cadastro incompleto",IF(COUNTIFS(Rateio!$A$4:$A$203,A71,Rateio!$C$4:$C$203,B71)=0,"Sem rateios",IF(AND(ABS(IFERROR(SUMIFS(Rateio!$D$4:$D$203,Rateio!$A$4:$A$203,A71,Rateio!$C$4:$C$203,B71)/D71-1,999))&lt;=Premissas!$B$4,ABS(IFERROR(SUMIFS(Rateio!$F$4:$F$203,Rateio!$A$4:$A$203,A71,Rateio!$C$4:$C$203,B71)/F71-1,999))&lt;=Premissas!$B$4),"Dentro da tolerância","Revisar consumos"))))))</f>
        <v/>
      </c>
    </row>
    <row r="72">
      <c r="A72" s="16" t="n"/>
      <c r="B72" s="36" t="n"/>
      <c r="C72" s="42" t="n"/>
      <c r="D72" s="37" t="n"/>
      <c r="E72" s="42" t="n"/>
      <c r="F72" s="37" t="n"/>
      <c r="G72" s="36" t="n"/>
      <c r="H72" s="16" t="n"/>
      <c r="I72" s="16" t="n"/>
      <c r="J72" s="21" t="n"/>
      <c r="K72" s="22">
        <f>IF(COUNTA(A72:J72)=0,"",IF(OR(A72="",B72=""),"Cadastro incompleto",IF(COUNTIFS($A$4:$A$103,A72,$B$4:$B$103,B72)&gt;1,"Revisar duplicidade",IF(OR(C72="",D72="",E72="",F72="",G72="",H72="",I72=""),"Cadastro incompleto",IF(COUNTIFS(Rateio!$A$4:$A$203,A72,Rateio!$C$4:$C$203,B72)=0,"Sem rateios",IF(AND(ABS(IFERROR(SUMIFS(Rateio!$D$4:$D$203,Rateio!$A$4:$A$203,A72,Rateio!$C$4:$C$203,B72)/D72-1,999))&lt;=Premissas!$B$4,ABS(IFERROR(SUMIFS(Rateio!$F$4:$F$203,Rateio!$A$4:$A$203,A72,Rateio!$C$4:$C$203,B72)/F72-1,999))&lt;=Premissas!$B$4),"Dentro da tolerância","Revisar consumos"))))))</f>
        <v/>
      </c>
    </row>
    <row r="73">
      <c r="A73" s="16" t="n"/>
      <c r="B73" s="36" t="n"/>
      <c r="C73" s="42" t="n"/>
      <c r="D73" s="37" t="n"/>
      <c r="E73" s="42" t="n"/>
      <c r="F73" s="37" t="n"/>
      <c r="G73" s="36" t="n"/>
      <c r="H73" s="16" t="n"/>
      <c r="I73" s="16" t="n"/>
      <c r="J73" s="21" t="n"/>
      <c r="K73" s="25">
        <f>IF(COUNTA(A73:J73)=0,"",IF(OR(A73="",B73=""),"Cadastro incompleto",IF(COUNTIFS($A$4:$A$103,A73,$B$4:$B$103,B73)&gt;1,"Revisar duplicidade",IF(OR(C73="",D73="",E73="",F73="",G73="",H73="",I73=""),"Cadastro incompleto",IF(COUNTIFS(Rateio!$A$4:$A$203,A73,Rateio!$C$4:$C$203,B73)=0,"Sem rateios",IF(AND(ABS(IFERROR(SUMIFS(Rateio!$D$4:$D$203,Rateio!$A$4:$A$203,A73,Rateio!$C$4:$C$203,B73)/D73-1,999))&lt;=Premissas!$B$4,ABS(IFERROR(SUMIFS(Rateio!$F$4:$F$203,Rateio!$A$4:$A$203,A73,Rateio!$C$4:$C$203,B73)/F73-1,999))&lt;=Premissas!$B$4),"Dentro da tolerância","Revisar consumos"))))))</f>
        <v/>
      </c>
    </row>
    <row r="74">
      <c r="A74" s="16" t="n"/>
      <c r="B74" s="36" t="n"/>
      <c r="C74" s="42" t="n"/>
      <c r="D74" s="37" t="n"/>
      <c r="E74" s="42" t="n"/>
      <c r="F74" s="37" t="n"/>
      <c r="G74" s="36" t="n"/>
      <c r="H74" s="16" t="n"/>
      <c r="I74" s="16" t="n"/>
      <c r="J74" s="21" t="n"/>
      <c r="K74" s="22">
        <f>IF(COUNTA(A74:J74)=0,"",IF(OR(A74="",B74=""),"Cadastro incompleto",IF(COUNTIFS($A$4:$A$103,A74,$B$4:$B$103,B74)&gt;1,"Revisar duplicidade",IF(OR(C74="",D74="",E74="",F74="",G74="",H74="",I74=""),"Cadastro incompleto",IF(COUNTIFS(Rateio!$A$4:$A$203,A74,Rateio!$C$4:$C$203,B74)=0,"Sem rateios",IF(AND(ABS(IFERROR(SUMIFS(Rateio!$D$4:$D$203,Rateio!$A$4:$A$203,A74,Rateio!$C$4:$C$203,B74)/D74-1,999))&lt;=Premissas!$B$4,ABS(IFERROR(SUMIFS(Rateio!$F$4:$F$203,Rateio!$A$4:$A$203,A74,Rateio!$C$4:$C$203,B74)/F74-1,999))&lt;=Premissas!$B$4),"Dentro da tolerância","Revisar consumos"))))))</f>
        <v/>
      </c>
    </row>
    <row r="75">
      <c r="A75" s="16" t="n"/>
      <c r="B75" s="36" t="n"/>
      <c r="C75" s="42" t="n"/>
      <c r="D75" s="37" t="n"/>
      <c r="E75" s="42" t="n"/>
      <c r="F75" s="37" t="n"/>
      <c r="G75" s="36" t="n"/>
      <c r="H75" s="16" t="n"/>
      <c r="I75" s="16" t="n"/>
      <c r="J75" s="21" t="n"/>
      <c r="K75" s="25">
        <f>IF(COUNTA(A75:J75)=0,"",IF(OR(A75="",B75=""),"Cadastro incompleto",IF(COUNTIFS($A$4:$A$103,A75,$B$4:$B$103,B75)&gt;1,"Revisar duplicidade",IF(OR(C75="",D75="",E75="",F75="",G75="",H75="",I75=""),"Cadastro incompleto",IF(COUNTIFS(Rateio!$A$4:$A$203,A75,Rateio!$C$4:$C$203,B75)=0,"Sem rateios",IF(AND(ABS(IFERROR(SUMIFS(Rateio!$D$4:$D$203,Rateio!$A$4:$A$203,A75,Rateio!$C$4:$C$203,B75)/D75-1,999))&lt;=Premissas!$B$4,ABS(IFERROR(SUMIFS(Rateio!$F$4:$F$203,Rateio!$A$4:$A$203,A75,Rateio!$C$4:$C$203,B75)/F75-1,999))&lt;=Premissas!$B$4),"Dentro da tolerância","Revisar consumos"))))))</f>
        <v/>
      </c>
    </row>
    <row r="76">
      <c r="A76" s="16" t="n"/>
      <c r="B76" s="36" t="n"/>
      <c r="C76" s="42" t="n"/>
      <c r="D76" s="37" t="n"/>
      <c r="E76" s="42" t="n"/>
      <c r="F76" s="37" t="n"/>
      <c r="G76" s="36" t="n"/>
      <c r="H76" s="16" t="n"/>
      <c r="I76" s="16" t="n"/>
      <c r="J76" s="21" t="n"/>
      <c r="K76" s="22">
        <f>IF(COUNTA(A76:J76)=0,"",IF(OR(A76="",B76=""),"Cadastro incompleto",IF(COUNTIFS($A$4:$A$103,A76,$B$4:$B$103,B76)&gt;1,"Revisar duplicidade",IF(OR(C76="",D76="",E76="",F76="",G76="",H76="",I76=""),"Cadastro incompleto",IF(COUNTIFS(Rateio!$A$4:$A$203,A76,Rateio!$C$4:$C$203,B76)=0,"Sem rateios",IF(AND(ABS(IFERROR(SUMIFS(Rateio!$D$4:$D$203,Rateio!$A$4:$A$203,A76,Rateio!$C$4:$C$203,B76)/D76-1,999))&lt;=Premissas!$B$4,ABS(IFERROR(SUMIFS(Rateio!$F$4:$F$203,Rateio!$A$4:$A$203,A76,Rateio!$C$4:$C$203,B76)/F76-1,999))&lt;=Premissas!$B$4),"Dentro da tolerância","Revisar consumos"))))))</f>
        <v/>
      </c>
    </row>
    <row r="77">
      <c r="A77" s="16" t="n"/>
      <c r="B77" s="36" t="n"/>
      <c r="C77" s="42" t="n"/>
      <c r="D77" s="37" t="n"/>
      <c r="E77" s="42" t="n"/>
      <c r="F77" s="37" t="n"/>
      <c r="G77" s="36" t="n"/>
      <c r="H77" s="16" t="n"/>
      <c r="I77" s="16" t="n"/>
      <c r="J77" s="21" t="n"/>
      <c r="K77" s="25">
        <f>IF(COUNTA(A77:J77)=0,"",IF(OR(A77="",B77=""),"Cadastro incompleto",IF(COUNTIFS($A$4:$A$103,A77,$B$4:$B$103,B77)&gt;1,"Revisar duplicidade",IF(OR(C77="",D77="",E77="",F77="",G77="",H77="",I77=""),"Cadastro incompleto",IF(COUNTIFS(Rateio!$A$4:$A$203,A77,Rateio!$C$4:$C$203,B77)=0,"Sem rateios",IF(AND(ABS(IFERROR(SUMIFS(Rateio!$D$4:$D$203,Rateio!$A$4:$A$203,A77,Rateio!$C$4:$C$203,B77)/D77-1,999))&lt;=Premissas!$B$4,ABS(IFERROR(SUMIFS(Rateio!$F$4:$F$203,Rateio!$A$4:$A$203,A77,Rateio!$C$4:$C$203,B77)/F77-1,999))&lt;=Premissas!$B$4),"Dentro da tolerância","Revisar consumos"))))))</f>
        <v/>
      </c>
    </row>
    <row r="78">
      <c r="A78" s="16" t="n"/>
      <c r="B78" s="36" t="n"/>
      <c r="C78" s="42" t="n"/>
      <c r="D78" s="37" t="n"/>
      <c r="E78" s="42" t="n"/>
      <c r="F78" s="37" t="n"/>
      <c r="G78" s="36" t="n"/>
      <c r="H78" s="16" t="n"/>
      <c r="I78" s="16" t="n"/>
      <c r="J78" s="21" t="n"/>
      <c r="K78" s="22">
        <f>IF(COUNTA(A78:J78)=0,"",IF(OR(A78="",B78=""),"Cadastro incompleto",IF(COUNTIFS($A$4:$A$103,A78,$B$4:$B$103,B78)&gt;1,"Revisar duplicidade",IF(OR(C78="",D78="",E78="",F78="",G78="",H78="",I78=""),"Cadastro incompleto",IF(COUNTIFS(Rateio!$A$4:$A$203,A78,Rateio!$C$4:$C$203,B78)=0,"Sem rateios",IF(AND(ABS(IFERROR(SUMIFS(Rateio!$D$4:$D$203,Rateio!$A$4:$A$203,A78,Rateio!$C$4:$C$203,B78)/D78-1,999))&lt;=Premissas!$B$4,ABS(IFERROR(SUMIFS(Rateio!$F$4:$F$203,Rateio!$A$4:$A$203,A78,Rateio!$C$4:$C$203,B78)/F78-1,999))&lt;=Premissas!$B$4),"Dentro da tolerância","Revisar consumos"))))))</f>
        <v/>
      </c>
    </row>
    <row r="79">
      <c r="A79" s="16" t="n"/>
      <c r="B79" s="36" t="n"/>
      <c r="C79" s="42" t="n"/>
      <c r="D79" s="37" t="n"/>
      <c r="E79" s="42" t="n"/>
      <c r="F79" s="37" t="n"/>
      <c r="G79" s="36" t="n"/>
      <c r="H79" s="16" t="n"/>
      <c r="I79" s="16" t="n"/>
      <c r="J79" s="21" t="n"/>
      <c r="K79" s="25">
        <f>IF(COUNTA(A79:J79)=0,"",IF(OR(A79="",B79=""),"Cadastro incompleto",IF(COUNTIFS($A$4:$A$103,A79,$B$4:$B$103,B79)&gt;1,"Revisar duplicidade",IF(OR(C79="",D79="",E79="",F79="",G79="",H79="",I79=""),"Cadastro incompleto",IF(COUNTIFS(Rateio!$A$4:$A$203,A79,Rateio!$C$4:$C$203,B79)=0,"Sem rateios",IF(AND(ABS(IFERROR(SUMIFS(Rateio!$D$4:$D$203,Rateio!$A$4:$A$203,A79,Rateio!$C$4:$C$203,B79)/D79-1,999))&lt;=Premissas!$B$4,ABS(IFERROR(SUMIFS(Rateio!$F$4:$F$203,Rateio!$A$4:$A$203,A79,Rateio!$C$4:$C$203,B79)/F79-1,999))&lt;=Premissas!$B$4),"Dentro da tolerância","Revisar consumos"))))))</f>
        <v/>
      </c>
    </row>
    <row r="80">
      <c r="A80" s="16" t="n"/>
      <c r="B80" s="36" t="n"/>
      <c r="C80" s="42" t="n"/>
      <c r="D80" s="37" t="n"/>
      <c r="E80" s="42" t="n"/>
      <c r="F80" s="37" t="n"/>
      <c r="G80" s="36" t="n"/>
      <c r="H80" s="16" t="n"/>
      <c r="I80" s="16" t="n"/>
      <c r="J80" s="21" t="n"/>
      <c r="K80" s="22">
        <f>IF(COUNTA(A80:J80)=0,"",IF(OR(A80="",B80=""),"Cadastro incompleto",IF(COUNTIFS($A$4:$A$103,A80,$B$4:$B$103,B80)&gt;1,"Revisar duplicidade",IF(OR(C80="",D80="",E80="",F80="",G80="",H80="",I80=""),"Cadastro incompleto",IF(COUNTIFS(Rateio!$A$4:$A$203,A80,Rateio!$C$4:$C$203,B80)=0,"Sem rateios",IF(AND(ABS(IFERROR(SUMIFS(Rateio!$D$4:$D$203,Rateio!$A$4:$A$203,A80,Rateio!$C$4:$C$203,B80)/D80-1,999))&lt;=Premissas!$B$4,ABS(IFERROR(SUMIFS(Rateio!$F$4:$F$203,Rateio!$A$4:$A$203,A80,Rateio!$C$4:$C$203,B80)/F80-1,999))&lt;=Premissas!$B$4),"Dentro da tolerância","Revisar consumos"))))))</f>
        <v/>
      </c>
    </row>
    <row r="81">
      <c r="A81" s="16" t="n"/>
      <c r="B81" s="36" t="n"/>
      <c r="C81" s="42" t="n"/>
      <c r="D81" s="37" t="n"/>
      <c r="E81" s="42" t="n"/>
      <c r="F81" s="37" t="n"/>
      <c r="G81" s="36" t="n"/>
      <c r="H81" s="16" t="n"/>
      <c r="I81" s="16" t="n"/>
      <c r="J81" s="21" t="n"/>
      <c r="K81" s="25">
        <f>IF(COUNTA(A81:J81)=0,"",IF(OR(A81="",B81=""),"Cadastro incompleto",IF(COUNTIFS($A$4:$A$103,A81,$B$4:$B$103,B81)&gt;1,"Revisar duplicidade",IF(OR(C81="",D81="",E81="",F81="",G81="",H81="",I81=""),"Cadastro incompleto",IF(COUNTIFS(Rateio!$A$4:$A$203,A81,Rateio!$C$4:$C$203,B81)=0,"Sem rateios",IF(AND(ABS(IFERROR(SUMIFS(Rateio!$D$4:$D$203,Rateio!$A$4:$A$203,A81,Rateio!$C$4:$C$203,B81)/D81-1,999))&lt;=Premissas!$B$4,ABS(IFERROR(SUMIFS(Rateio!$F$4:$F$203,Rateio!$A$4:$A$203,A81,Rateio!$C$4:$C$203,B81)/F81-1,999))&lt;=Premissas!$B$4),"Dentro da tolerância","Revisar consumos"))))))</f>
        <v/>
      </c>
    </row>
    <row r="82">
      <c r="A82" s="16" t="n"/>
      <c r="B82" s="36" t="n"/>
      <c r="C82" s="42" t="n"/>
      <c r="D82" s="37" t="n"/>
      <c r="E82" s="42" t="n"/>
      <c r="F82" s="37" t="n"/>
      <c r="G82" s="36" t="n"/>
      <c r="H82" s="16" t="n"/>
      <c r="I82" s="16" t="n"/>
      <c r="J82" s="21" t="n"/>
      <c r="K82" s="22">
        <f>IF(COUNTA(A82:J82)=0,"",IF(OR(A82="",B82=""),"Cadastro incompleto",IF(COUNTIFS($A$4:$A$103,A82,$B$4:$B$103,B82)&gt;1,"Revisar duplicidade",IF(OR(C82="",D82="",E82="",F82="",G82="",H82="",I82=""),"Cadastro incompleto",IF(COUNTIFS(Rateio!$A$4:$A$203,A82,Rateio!$C$4:$C$203,B82)=0,"Sem rateios",IF(AND(ABS(IFERROR(SUMIFS(Rateio!$D$4:$D$203,Rateio!$A$4:$A$203,A82,Rateio!$C$4:$C$203,B82)/D82-1,999))&lt;=Premissas!$B$4,ABS(IFERROR(SUMIFS(Rateio!$F$4:$F$203,Rateio!$A$4:$A$203,A82,Rateio!$C$4:$C$203,B82)/F82-1,999))&lt;=Premissas!$B$4),"Dentro da tolerância","Revisar consumos"))))))</f>
        <v/>
      </c>
    </row>
    <row r="83">
      <c r="A83" s="16" t="n"/>
      <c r="B83" s="36" t="n"/>
      <c r="C83" s="42" t="n"/>
      <c r="D83" s="37" t="n"/>
      <c r="E83" s="42" t="n"/>
      <c r="F83" s="37" t="n"/>
      <c r="G83" s="36" t="n"/>
      <c r="H83" s="16" t="n"/>
      <c r="I83" s="16" t="n"/>
      <c r="J83" s="21" t="n"/>
      <c r="K83" s="25">
        <f>IF(COUNTA(A83:J83)=0,"",IF(OR(A83="",B83=""),"Cadastro incompleto",IF(COUNTIFS($A$4:$A$103,A83,$B$4:$B$103,B83)&gt;1,"Revisar duplicidade",IF(OR(C83="",D83="",E83="",F83="",G83="",H83="",I83=""),"Cadastro incompleto",IF(COUNTIFS(Rateio!$A$4:$A$203,A83,Rateio!$C$4:$C$203,B83)=0,"Sem rateios",IF(AND(ABS(IFERROR(SUMIFS(Rateio!$D$4:$D$203,Rateio!$A$4:$A$203,A83,Rateio!$C$4:$C$203,B83)/D83-1,999))&lt;=Premissas!$B$4,ABS(IFERROR(SUMIFS(Rateio!$F$4:$F$203,Rateio!$A$4:$A$203,A83,Rateio!$C$4:$C$203,B83)/F83-1,999))&lt;=Premissas!$B$4),"Dentro da tolerância","Revisar consumos"))))))</f>
        <v/>
      </c>
    </row>
    <row r="84">
      <c r="A84" s="16" t="n"/>
      <c r="B84" s="36" t="n"/>
      <c r="C84" s="42" t="n"/>
      <c r="D84" s="37" t="n"/>
      <c r="E84" s="42" t="n"/>
      <c r="F84" s="37" t="n"/>
      <c r="G84" s="36" t="n"/>
      <c r="H84" s="16" t="n"/>
      <c r="I84" s="16" t="n"/>
      <c r="J84" s="21" t="n"/>
      <c r="K84" s="22">
        <f>IF(COUNTA(A84:J84)=0,"",IF(OR(A84="",B84=""),"Cadastro incompleto",IF(COUNTIFS($A$4:$A$103,A84,$B$4:$B$103,B84)&gt;1,"Revisar duplicidade",IF(OR(C84="",D84="",E84="",F84="",G84="",H84="",I84=""),"Cadastro incompleto",IF(COUNTIFS(Rateio!$A$4:$A$203,A84,Rateio!$C$4:$C$203,B84)=0,"Sem rateios",IF(AND(ABS(IFERROR(SUMIFS(Rateio!$D$4:$D$203,Rateio!$A$4:$A$203,A84,Rateio!$C$4:$C$203,B84)/D84-1,999))&lt;=Premissas!$B$4,ABS(IFERROR(SUMIFS(Rateio!$F$4:$F$203,Rateio!$A$4:$A$203,A84,Rateio!$C$4:$C$203,B84)/F84-1,999))&lt;=Premissas!$B$4),"Dentro da tolerância","Revisar consumos"))))))</f>
        <v/>
      </c>
    </row>
    <row r="85">
      <c r="A85" s="16" t="n"/>
      <c r="B85" s="36" t="n"/>
      <c r="C85" s="42" t="n"/>
      <c r="D85" s="37" t="n"/>
      <c r="E85" s="42" t="n"/>
      <c r="F85" s="37" t="n"/>
      <c r="G85" s="36" t="n"/>
      <c r="H85" s="16" t="n"/>
      <c r="I85" s="16" t="n"/>
      <c r="J85" s="21" t="n"/>
      <c r="K85" s="25">
        <f>IF(COUNTA(A85:J85)=0,"",IF(OR(A85="",B85=""),"Cadastro incompleto",IF(COUNTIFS($A$4:$A$103,A85,$B$4:$B$103,B85)&gt;1,"Revisar duplicidade",IF(OR(C85="",D85="",E85="",F85="",G85="",H85="",I85=""),"Cadastro incompleto",IF(COUNTIFS(Rateio!$A$4:$A$203,A85,Rateio!$C$4:$C$203,B85)=0,"Sem rateios",IF(AND(ABS(IFERROR(SUMIFS(Rateio!$D$4:$D$203,Rateio!$A$4:$A$203,A85,Rateio!$C$4:$C$203,B85)/D85-1,999))&lt;=Premissas!$B$4,ABS(IFERROR(SUMIFS(Rateio!$F$4:$F$203,Rateio!$A$4:$A$203,A85,Rateio!$C$4:$C$203,B85)/F85-1,999))&lt;=Premissas!$B$4),"Dentro da tolerância","Revisar consumos"))))))</f>
        <v/>
      </c>
    </row>
    <row r="86">
      <c r="A86" s="16" t="n"/>
      <c r="B86" s="36" t="n"/>
      <c r="C86" s="42" t="n"/>
      <c r="D86" s="37" t="n"/>
      <c r="E86" s="42" t="n"/>
      <c r="F86" s="37" t="n"/>
      <c r="G86" s="36" t="n"/>
      <c r="H86" s="16" t="n"/>
      <c r="I86" s="16" t="n"/>
      <c r="J86" s="21" t="n"/>
      <c r="K86" s="22">
        <f>IF(COUNTA(A86:J86)=0,"",IF(OR(A86="",B86=""),"Cadastro incompleto",IF(COUNTIFS($A$4:$A$103,A86,$B$4:$B$103,B86)&gt;1,"Revisar duplicidade",IF(OR(C86="",D86="",E86="",F86="",G86="",H86="",I86=""),"Cadastro incompleto",IF(COUNTIFS(Rateio!$A$4:$A$203,A86,Rateio!$C$4:$C$203,B86)=0,"Sem rateios",IF(AND(ABS(IFERROR(SUMIFS(Rateio!$D$4:$D$203,Rateio!$A$4:$A$203,A86,Rateio!$C$4:$C$203,B86)/D86-1,999))&lt;=Premissas!$B$4,ABS(IFERROR(SUMIFS(Rateio!$F$4:$F$203,Rateio!$A$4:$A$203,A86,Rateio!$C$4:$C$203,B86)/F86-1,999))&lt;=Premissas!$B$4),"Dentro da tolerância","Revisar consumos"))))))</f>
        <v/>
      </c>
    </row>
    <row r="87">
      <c r="A87" s="16" t="n"/>
      <c r="B87" s="36" t="n"/>
      <c r="C87" s="42" t="n"/>
      <c r="D87" s="37" t="n"/>
      <c r="E87" s="42" t="n"/>
      <c r="F87" s="37" t="n"/>
      <c r="G87" s="36" t="n"/>
      <c r="H87" s="16" t="n"/>
      <c r="I87" s="16" t="n"/>
      <c r="J87" s="21" t="n"/>
      <c r="K87" s="25">
        <f>IF(COUNTA(A87:J87)=0,"",IF(OR(A87="",B87=""),"Cadastro incompleto",IF(COUNTIFS($A$4:$A$103,A87,$B$4:$B$103,B87)&gt;1,"Revisar duplicidade",IF(OR(C87="",D87="",E87="",F87="",G87="",H87="",I87=""),"Cadastro incompleto",IF(COUNTIFS(Rateio!$A$4:$A$203,A87,Rateio!$C$4:$C$203,B87)=0,"Sem rateios",IF(AND(ABS(IFERROR(SUMIFS(Rateio!$D$4:$D$203,Rateio!$A$4:$A$203,A87,Rateio!$C$4:$C$203,B87)/D87-1,999))&lt;=Premissas!$B$4,ABS(IFERROR(SUMIFS(Rateio!$F$4:$F$203,Rateio!$A$4:$A$203,A87,Rateio!$C$4:$C$203,B87)/F87-1,999))&lt;=Premissas!$B$4),"Dentro da tolerância","Revisar consumos"))))))</f>
        <v/>
      </c>
    </row>
    <row r="88">
      <c r="A88" s="16" t="n"/>
      <c r="B88" s="36" t="n"/>
      <c r="C88" s="42" t="n"/>
      <c r="D88" s="37" t="n"/>
      <c r="E88" s="42" t="n"/>
      <c r="F88" s="37" t="n"/>
      <c r="G88" s="36" t="n"/>
      <c r="H88" s="16" t="n"/>
      <c r="I88" s="16" t="n"/>
      <c r="J88" s="21" t="n"/>
      <c r="K88" s="22">
        <f>IF(COUNTA(A88:J88)=0,"",IF(OR(A88="",B88=""),"Cadastro incompleto",IF(COUNTIFS($A$4:$A$103,A88,$B$4:$B$103,B88)&gt;1,"Revisar duplicidade",IF(OR(C88="",D88="",E88="",F88="",G88="",H88="",I88=""),"Cadastro incompleto",IF(COUNTIFS(Rateio!$A$4:$A$203,A88,Rateio!$C$4:$C$203,B88)=0,"Sem rateios",IF(AND(ABS(IFERROR(SUMIFS(Rateio!$D$4:$D$203,Rateio!$A$4:$A$203,A88,Rateio!$C$4:$C$203,B88)/D88-1,999))&lt;=Premissas!$B$4,ABS(IFERROR(SUMIFS(Rateio!$F$4:$F$203,Rateio!$A$4:$A$203,A88,Rateio!$C$4:$C$203,B88)/F88-1,999))&lt;=Premissas!$B$4),"Dentro da tolerância","Revisar consumos"))))))</f>
        <v/>
      </c>
    </row>
    <row r="89">
      <c r="A89" s="16" t="n"/>
      <c r="B89" s="36" t="n"/>
      <c r="C89" s="42" t="n"/>
      <c r="D89" s="37" t="n"/>
      <c r="E89" s="42" t="n"/>
      <c r="F89" s="37" t="n"/>
      <c r="G89" s="36" t="n"/>
      <c r="H89" s="16" t="n"/>
      <c r="I89" s="16" t="n"/>
      <c r="J89" s="21" t="n"/>
      <c r="K89" s="25">
        <f>IF(COUNTA(A89:J89)=0,"",IF(OR(A89="",B89=""),"Cadastro incompleto",IF(COUNTIFS($A$4:$A$103,A89,$B$4:$B$103,B89)&gt;1,"Revisar duplicidade",IF(OR(C89="",D89="",E89="",F89="",G89="",H89="",I89=""),"Cadastro incompleto",IF(COUNTIFS(Rateio!$A$4:$A$203,A89,Rateio!$C$4:$C$203,B89)=0,"Sem rateios",IF(AND(ABS(IFERROR(SUMIFS(Rateio!$D$4:$D$203,Rateio!$A$4:$A$203,A89,Rateio!$C$4:$C$203,B89)/D89-1,999))&lt;=Premissas!$B$4,ABS(IFERROR(SUMIFS(Rateio!$F$4:$F$203,Rateio!$A$4:$A$203,A89,Rateio!$C$4:$C$203,B89)/F89-1,999))&lt;=Premissas!$B$4),"Dentro da tolerância","Revisar consumos"))))))</f>
        <v/>
      </c>
    </row>
    <row r="90">
      <c r="A90" s="16" t="n"/>
      <c r="B90" s="36" t="n"/>
      <c r="C90" s="42" t="n"/>
      <c r="D90" s="37" t="n"/>
      <c r="E90" s="42" t="n"/>
      <c r="F90" s="37" t="n"/>
      <c r="G90" s="36" t="n"/>
      <c r="H90" s="16" t="n"/>
      <c r="I90" s="16" t="n"/>
      <c r="J90" s="21" t="n"/>
      <c r="K90" s="22">
        <f>IF(COUNTA(A90:J90)=0,"",IF(OR(A90="",B90=""),"Cadastro incompleto",IF(COUNTIFS($A$4:$A$103,A90,$B$4:$B$103,B90)&gt;1,"Revisar duplicidade",IF(OR(C90="",D90="",E90="",F90="",G90="",H90="",I90=""),"Cadastro incompleto",IF(COUNTIFS(Rateio!$A$4:$A$203,A90,Rateio!$C$4:$C$203,B90)=0,"Sem rateios",IF(AND(ABS(IFERROR(SUMIFS(Rateio!$D$4:$D$203,Rateio!$A$4:$A$203,A90,Rateio!$C$4:$C$203,B90)/D90-1,999))&lt;=Premissas!$B$4,ABS(IFERROR(SUMIFS(Rateio!$F$4:$F$203,Rateio!$A$4:$A$203,A90,Rateio!$C$4:$C$203,B90)/F90-1,999))&lt;=Premissas!$B$4),"Dentro da tolerância","Revisar consumos"))))))</f>
        <v/>
      </c>
    </row>
    <row r="91">
      <c r="A91" s="16" t="n"/>
      <c r="B91" s="36" t="n"/>
      <c r="C91" s="42" t="n"/>
      <c r="D91" s="37" t="n"/>
      <c r="E91" s="42" t="n"/>
      <c r="F91" s="37" t="n"/>
      <c r="G91" s="36" t="n"/>
      <c r="H91" s="16" t="n"/>
      <c r="I91" s="16" t="n"/>
      <c r="J91" s="21" t="n"/>
      <c r="K91" s="25">
        <f>IF(COUNTA(A91:J91)=0,"",IF(OR(A91="",B91=""),"Cadastro incompleto",IF(COUNTIFS($A$4:$A$103,A91,$B$4:$B$103,B91)&gt;1,"Revisar duplicidade",IF(OR(C91="",D91="",E91="",F91="",G91="",H91="",I91=""),"Cadastro incompleto",IF(COUNTIFS(Rateio!$A$4:$A$203,A91,Rateio!$C$4:$C$203,B91)=0,"Sem rateios",IF(AND(ABS(IFERROR(SUMIFS(Rateio!$D$4:$D$203,Rateio!$A$4:$A$203,A91,Rateio!$C$4:$C$203,B91)/D91-1,999))&lt;=Premissas!$B$4,ABS(IFERROR(SUMIFS(Rateio!$F$4:$F$203,Rateio!$A$4:$A$203,A91,Rateio!$C$4:$C$203,B91)/F91-1,999))&lt;=Premissas!$B$4),"Dentro da tolerância","Revisar consumos"))))))</f>
        <v/>
      </c>
    </row>
    <row r="92">
      <c r="A92" s="16" t="n"/>
      <c r="B92" s="36" t="n"/>
      <c r="C92" s="42" t="n"/>
      <c r="D92" s="37" t="n"/>
      <c r="E92" s="42" t="n"/>
      <c r="F92" s="37" t="n"/>
      <c r="G92" s="36" t="n"/>
      <c r="H92" s="16" t="n"/>
      <c r="I92" s="16" t="n"/>
      <c r="J92" s="21" t="n"/>
      <c r="K92" s="22">
        <f>IF(COUNTA(A92:J92)=0,"",IF(OR(A92="",B92=""),"Cadastro incompleto",IF(COUNTIFS($A$4:$A$103,A92,$B$4:$B$103,B92)&gt;1,"Revisar duplicidade",IF(OR(C92="",D92="",E92="",F92="",G92="",H92="",I92=""),"Cadastro incompleto",IF(COUNTIFS(Rateio!$A$4:$A$203,A92,Rateio!$C$4:$C$203,B92)=0,"Sem rateios",IF(AND(ABS(IFERROR(SUMIFS(Rateio!$D$4:$D$203,Rateio!$A$4:$A$203,A92,Rateio!$C$4:$C$203,B92)/D92-1,999))&lt;=Premissas!$B$4,ABS(IFERROR(SUMIFS(Rateio!$F$4:$F$203,Rateio!$A$4:$A$203,A92,Rateio!$C$4:$C$203,B92)/F92-1,999))&lt;=Premissas!$B$4),"Dentro da tolerância","Revisar consumos"))))))</f>
        <v/>
      </c>
    </row>
    <row r="93">
      <c r="A93" s="16" t="n"/>
      <c r="B93" s="36" t="n"/>
      <c r="C93" s="42" t="n"/>
      <c r="D93" s="37" t="n"/>
      <c r="E93" s="42" t="n"/>
      <c r="F93" s="37" t="n"/>
      <c r="G93" s="36" t="n"/>
      <c r="H93" s="16" t="n"/>
      <c r="I93" s="16" t="n"/>
      <c r="J93" s="21" t="n"/>
      <c r="K93" s="25">
        <f>IF(COUNTA(A93:J93)=0,"",IF(OR(A93="",B93=""),"Cadastro incompleto",IF(COUNTIFS($A$4:$A$103,A93,$B$4:$B$103,B93)&gt;1,"Revisar duplicidade",IF(OR(C93="",D93="",E93="",F93="",G93="",H93="",I93=""),"Cadastro incompleto",IF(COUNTIFS(Rateio!$A$4:$A$203,A93,Rateio!$C$4:$C$203,B93)=0,"Sem rateios",IF(AND(ABS(IFERROR(SUMIFS(Rateio!$D$4:$D$203,Rateio!$A$4:$A$203,A93,Rateio!$C$4:$C$203,B93)/D93-1,999))&lt;=Premissas!$B$4,ABS(IFERROR(SUMIFS(Rateio!$F$4:$F$203,Rateio!$A$4:$A$203,A93,Rateio!$C$4:$C$203,B93)/F93-1,999))&lt;=Premissas!$B$4),"Dentro da tolerância","Revisar consumos"))))))</f>
        <v/>
      </c>
    </row>
    <row r="94">
      <c r="A94" s="16" t="n"/>
      <c r="B94" s="36" t="n"/>
      <c r="C94" s="42" t="n"/>
      <c r="D94" s="37" t="n"/>
      <c r="E94" s="42" t="n"/>
      <c r="F94" s="37" t="n"/>
      <c r="G94" s="36" t="n"/>
      <c r="H94" s="16" t="n"/>
      <c r="I94" s="16" t="n"/>
      <c r="J94" s="21" t="n"/>
      <c r="K94" s="22">
        <f>IF(COUNTA(A94:J94)=0,"",IF(OR(A94="",B94=""),"Cadastro incompleto",IF(COUNTIFS($A$4:$A$103,A94,$B$4:$B$103,B94)&gt;1,"Revisar duplicidade",IF(OR(C94="",D94="",E94="",F94="",G94="",H94="",I94=""),"Cadastro incompleto",IF(COUNTIFS(Rateio!$A$4:$A$203,A94,Rateio!$C$4:$C$203,B94)=0,"Sem rateios",IF(AND(ABS(IFERROR(SUMIFS(Rateio!$D$4:$D$203,Rateio!$A$4:$A$203,A94,Rateio!$C$4:$C$203,B94)/D94-1,999))&lt;=Premissas!$B$4,ABS(IFERROR(SUMIFS(Rateio!$F$4:$F$203,Rateio!$A$4:$A$203,A94,Rateio!$C$4:$C$203,B94)/F94-1,999))&lt;=Premissas!$B$4),"Dentro da tolerância","Revisar consumos"))))))</f>
        <v/>
      </c>
    </row>
    <row r="95">
      <c r="A95" s="16" t="n"/>
      <c r="B95" s="36" t="n"/>
      <c r="C95" s="42" t="n"/>
      <c r="D95" s="37" t="n"/>
      <c r="E95" s="42" t="n"/>
      <c r="F95" s="37" t="n"/>
      <c r="G95" s="36" t="n"/>
      <c r="H95" s="16" t="n"/>
      <c r="I95" s="16" t="n"/>
      <c r="J95" s="21" t="n"/>
      <c r="K95" s="25">
        <f>IF(COUNTA(A95:J95)=0,"",IF(OR(A95="",B95=""),"Cadastro incompleto",IF(COUNTIFS($A$4:$A$103,A95,$B$4:$B$103,B95)&gt;1,"Revisar duplicidade",IF(OR(C95="",D95="",E95="",F95="",G95="",H95="",I95=""),"Cadastro incompleto",IF(COUNTIFS(Rateio!$A$4:$A$203,A95,Rateio!$C$4:$C$203,B95)=0,"Sem rateios",IF(AND(ABS(IFERROR(SUMIFS(Rateio!$D$4:$D$203,Rateio!$A$4:$A$203,A95,Rateio!$C$4:$C$203,B95)/D95-1,999))&lt;=Premissas!$B$4,ABS(IFERROR(SUMIFS(Rateio!$F$4:$F$203,Rateio!$A$4:$A$203,A95,Rateio!$C$4:$C$203,B95)/F95-1,999))&lt;=Premissas!$B$4),"Dentro da tolerância","Revisar consumos"))))))</f>
        <v/>
      </c>
    </row>
    <row r="96">
      <c r="A96" s="16" t="n"/>
      <c r="B96" s="36" t="n"/>
      <c r="C96" s="42" t="n"/>
      <c r="D96" s="37" t="n"/>
      <c r="E96" s="42" t="n"/>
      <c r="F96" s="37" t="n"/>
      <c r="G96" s="36" t="n"/>
      <c r="H96" s="16" t="n"/>
      <c r="I96" s="16" t="n"/>
      <c r="J96" s="21" t="n"/>
      <c r="K96" s="22">
        <f>IF(COUNTA(A96:J96)=0,"",IF(OR(A96="",B96=""),"Cadastro incompleto",IF(COUNTIFS($A$4:$A$103,A96,$B$4:$B$103,B96)&gt;1,"Revisar duplicidade",IF(OR(C96="",D96="",E96="",F96="",G96="",H96="",I96=""),"Cadastro incompleto",IF(COUNTIFS(Rateio!$A$4:$A$203,A96,Rateio!$C$4:$C$203,B96)=0,"Sem rateios",IF(AND(ABS(IFERROR(SUMIFS(Rateio!$D$4:$D$203,Rateio!$A$4:$A$203,A96,Rateio!$C$4:$C$203,B96)/D96-1,999))&lt;=Premissas!$B$4,ABS(IFERROR(SUMIFS(Rateio!$F$4:$F$203,Rateio!$A$4:$A$203,A96,Rateio!$C$4:$C$203,B96)/F96-1,999))&lt;=Premissas!$B$4),"Dentro da tolerância","Revisar consumos"))))))</f>
        <v/>
      </c>
    </row>
    <row r="97">
      <c r="A97" s="16" t="n"/>
      <c r="B97" s="36" t="n"/>
      <c r="C97" s="42" t="n"/>
      <c r="D97" s="37" t="n"/>
      <c r="E97" s="42" t="n"/>
      <c r="F97" s="37" t="n"/>
      <c r="G97" s="36" t="n"/>
      <c r="H97" s="16" t="n"/>
      <c r="I97" s="16" t="n"/>
      <c r="J97" s="21" t="n"/>
      <c r="K97" s="25">
        <f>IF(COUNTA(A97:J97)=0,"",IF(OR(A97="",B97=""),"Cadastro incompleto",IF(COUNTIFS($A$4:$A$103,A97,$B$4:$B$103,B97)&gt;1,"Revisar duplicidade",IF(OR(C97="",D97="",E97="",F97="",G97="",H97="",I97=""),"Cadastro incompleto",IF(COUNTIFS(Rateio!$A$4:$A$203,A97,Rateio!$C$4:$C$203,B97)=0,"Sem rateios",IF(AND(ABS(IFERROR(SUMIFS(Rateio!$D$4:$D$203,Rateio!$A$4:$A$203,A97,Rateio!$C$4:$C$203,B97)/D97-1,999))&lt;=Premissas!$B$4,ABS(IFERROR(SUMIFS(Rateio!$F$4:$F$203,Rateio!$A$4:$A$203,A97,Rateio!$C$4:$C$203,B97)/F97-1,999))&lt;=Premissas!$B$4),"Dentro da tolerância","Revisar consumos"))))))</f>
        <v/>
      </c>
    </row>
    <row r="98">
      <c r="A98" s="16" t="n"/>
      <c r="B98" s="36" t="n"/>
      <c r="C98" s="42" t="n"/>
      <c r="D98" s="37" t="n"/>
      <c r="E98" s="42" t="n"/>
      <c r="F98" s="37" t="n"/>
      <c r="G98" s="36" t="n"/>
      <c r="H98" s="16" t="n"/>
      <c r="I98" s="16" t="n"/>
      <c r="J98" s="21" t="n"/>
      <c r="K98" s="22">
        <f>IF(COUNTA(A98:J98)=0,"",IF(OR(A98="",B98=""),"Cadastro incompleto",IF(COUNTIFS($A$4:$A$103,A98,$B$4:$B$103,B98)&gt;1,"Revisar duplicidade",IF(OR(C98="",D98="",E98="",F98="",G98="",H98="",I98=""),"Cadastro incompleto",IF(COUNTIFS(Rateio!$A$4:$A$203,A98,Rateio!$C$4:$C$203,B98)=0,"Sem rateios",IF(AND(ABS(IFERROR(SUMIFS(Rateio!$D$4:$D$203,Rateio!$A$4:$A$203,A98,Rateio!$C$4:$C$203,B98)/D98-1,999))&lt;=Premissas!$B$4,ABS(IFERROR(SUMIFS(Rateio!$F$4:$F$203,Rateio!$A$4:$A$203,A98,Rateio!$C$4:$C$203,B98)/F98-1,999))&lt;=Premissas!$B$4),"Dentro da tolerância","Revisar consumos"))))))</f>
        <v/>
      </c>
    </row>
    <row r="99">
      <c r="A99" s="16" t="n"/>
      <c r="B99" s="36" t="n"/>
      <c r="C99" s="42" t="n"/>
      <c r="D99" s="37" t="n"/>
      <c r="E99" s="42" t="n"/>
      <c r="F99" s="37" t="n"/>
      <c r="G99" s="36" t="n"/>
      <c r="H99" s="16" t="n"/>
      <c r="I99" s="16" t="n"/>
      <c r="J99" s="21" t="n"/>
      <c r="K99" s="25">
        <f>IF(COUNTA(A99:J99)=0,"",IF(OR(A99="",B99=""),"Cadastro incompleto",IF(COUNTIFS($A$4:$A$103,A99,$B$4:$B$103,B99)&gt;1,"Revisar duplicidade",IF(OR(C99="",D99="",E99="",F99="",G99="",H99="",I99=""),"Cadastro incompleto",IF(COUNTIFS(Rateio!$A$4:$A$203,A99,Rateio!$C$4:$C$203,B99)=0,"Sem rateios",IF(AND(ABS(IFERROR(SUMIFS(Rateio!$D$4:$D$203,Rateio!$A$4:$A$203,A99,Rateio!$C$4:$C$203,B99)/D99-1,999))&lt;=Premissas!$B$4,ABS(IFERROR(SUMIFS(Rateio!$F$4:$F$203,Rateio!$A$4:$A$203,A99,Rateio!$C$4:$C$203,B99)/F99-1,999))&lt;=Premissas!$B$4),"Dentro da tolerância","Revisar consumos"))))))</f>
        <v/>
      </c>
    </row>
    <row r="100">
      <c r="A100" s="16" t="n"/>
      <c r="B100" s="36" t="n"/>
      <c r="C100" s="42" t="n"/>
      <c r="D100" s="37" t="n"/>
      <c r="E100" s="42" t="n"/>
      <c r="F100" s="37" t="n"/>
      <c r="G100" s="36" t="n"/>
      <c r="H100" s="16" t="n"/>
      <c r="I100" s="16" t="n"/>
      <c r="J100" s="21" t="n"/>
      <c r="K100" s="22">
        <f>IF(COUNTA(A100:J100)=0,"",IF(OR(A100="",B100=""),"Cadastro incompleto",IF(COUNTIFS($A$4:$A$103,A100,$B$4:$B$103,B100)&gt;1,"Revisar duplicidade",IF(OR(C100="",D100="",E100="",F100="",G100="",H100="",I100=""),"Cadastro incompleto",IF(COUNTIFS(Rateio!$A$4:$A$203,A100,Rateio!$C$4:$C$203,B100)=0,"Sem rateios",IF(AND(ABS(IFERROR(SUMIFS(Rateio!$D$4:$D$203,Rateio!$A$4:$A$203,A100,Rateio!$C$4:$C$203,B100)/D100-1,999))&lt;=Premissas!$B$4,ABS(IFERROR(SUMIFS(Rateio!$F$4:$F$203,Rateio!$A$4:$A$203,A100,Rateio!$C$4:$C$203,B100)/F100-1,999))&lt;=Premissas!$B$4),"Dentro da tolerância","Revisar consumos"))))))</f>
        <v/>
      </c>
    </row>
    <row r="101">
      <c r="A101" s="16" t="n"/>
      <c r="B101" s="36" t="n"/>
      <c r="C101" s="42" t="n"/>
      <c r="D101" s="37" t="n"/>
      <c r="E101" s="42" t="n"/>
      <c r="F101" s="37" t="n"/>
      <c r="G101" s="36" t="n"/>
      <c r="H101" s="16" t="n"/>
      <c r="I101" s="16" t="n"/>
      <c r="J101" s="21" t="n"/>
      <c r="K101" s="25">
        <f>IF(COUNTA(A101:J101)=0,"",IF(OR(A101="",B101=""),"Cadastro incompleto",IF(COUNTIFS($A$4:$A$103,A101,$B$4:$B$103,B101)&gt;1,"Revisar duplicidade",IF(OR(C101="",D101="",E101="",F101="",G101="",H101="",I101=""),"Cadastro incompleto",IF(COUNTIFS(Rateio!$A$4:$A$203,A101,Rateio!$C$4:$C$203,B101)=0,"Sem rateios",IF(AND(ABS(IFERROR(SUMIFS(Rateio!$D$4:$D$203,Rateio!$A$4:$A$203,A101,Rateio!$C$4:$C$203,B101)/D101-1,999))&lt;=Premissas!$B$4,ABS(IFERROR(SUMIFS(Rateio!$F$4:$F$203,Rateio!$A$4:$A$203,A101,Rateio!$C$4:$C$203,B101)/F101-1,999))&lt;=Premissas!$B$4),"Dentro da tolerância","Revisar consumos"))))))</f>
        <v/>
      </c>
    </row>
    <row r="102">
      <c r="A102" s="16" t="n"/>
      <c r="B102" s="36" t="n"/>
      <c r="C102" s="42" t="n"/>
      <c r="D102" s="37" t="n"/>
      <c r="E102" s="42" t="n"/>
      <c r="F102" s="37" t="n"/>
      <c r="G102" s="36" t="n"/>
      <c r="H102" s="16" t="n"/>
      <c r="I102" s="16" t="n"/>
      <c r="J102" s="21" t="n"/>
      <c r="K102" s="22">
        <f>IF(COUNTA(A102:J102)=0,"",IF(OR(A102="",B102=""),"Cadastro incompleto",IF(COUNTIFS($A$4:$A$103,A102,$B$4:$B$103,B102)&gt;1,"Revisar duplicidade",IF(OR(C102="",D102="",E102="",F102="",G102="",H102="",I102=""),"Cadastro incompleto",IF(COUNTIFS(Rateio!$A$4:$A$203,A102,Rateio!$C$4:$C$203,B102)=0,"Sem rateios",IF(AND(ABS(IFERROR(SUMIFS(Rateio!$D$4:$D$203,Rateio!$A$4:$A$203,A102,Rateio!$C$4:$C$203,B102)/D102-1,999))&lt;=Premissas!$B$4,ABS(IFERROR(SUMIFS(Rateio!$F$4:$F$203,Rateio!$A$4:$A$203,A102,Rateio!$C$4:$C$203,B102)/F102-1,999))&lt;=Premissas!$B$4),"Dentro da tolerância","Revisar consumos"))))))</f>
        <v/>
      </c>
    </row>
    <row r="103">
      <c r="A103" s="16" t="n"/>
      <c r="B103" s="36" t="n"/>
      <c r="C103" s="42" t="n"/>
      <c r="D103" s="37" t="n"/>
      <c r="E103" s="42" t="n"/>
      <c r="F103" s="37" t="n"/>
      <c r="G103" s="36" t="n"/>
      <c r="H103" s="16" t="n"/>
      <c r="I103" s="16" t="n"/>
      <c r="J103" s="21" t="n"/>
      <c r="K103" s="25">
        <f>IF(COUNTA(A103:J103)=0,"",IF(OR(A103="",B103=""),"Cadastro incompleto",IF(COUNTIFS($A$4:$A$103,A103,$B$4:$B$103,B103)&gt;1,"Revisar duplicidade",IF(OR(C103="",D103="",E103="",F103="",G103="",H103="",I103=""),"Cadastro incompleto",IF(COUNTIFS(Rateio!$A$4:$A$203,A103,Rateio!$C$4:$C$203,B103)=0,"Sem rateios",IF(AND(ABS(IFERROR(SUMIFS(Rateio!$D$4:$D$203,Rateio!$A$4:$A$203,A103,Rateio!$C$4:$C$203,B103)/D103-1,999))&lt;=Premissas!$B$4,ABS(IFERROR(SUMIFS(Rateio!$F$4:$F$203,Rateio!$A$4:$A$203,A103,Rateio!$C$4:$C$203,B103)/F103-1,999))&lt;=Premissas!$B$4),"Dentro da tolerância","Revisar consumos"))))))</f>
        <v/>
      </c>
    </row>
  </sheetData>
  <autoFilter ref="A3:K103"/>
  <mergeCells count="1">
    <mergeCell ref="A1:K1"/>
  </mergeCells>
  <conditionalFormatting sqref="K4:K103">
    <cfRule type="expression" priority="1" dxfId="1">
      <formula>$K4="Dentro da tolerância"</formula>
    </cfRule>
    <cfRule type="expression" priority="2" dxfId="0">
      <formula>AND($K4&lt;&gt;"",$K4&lt;&gt;"Dentro da tolerância")</formula>
    </cfRule>
  </conditionalFormatting>
  <conditionalFormatting sqref="G4:G103">
    <cfRule type="expression" priority="3" dxfId="2">
      <formula>AND($G4&lt;&gt;"",$G4&lt;TODAY(),$I4&lt;&gt;"Conferido")</formula>
    </cfRule>
  </conditionalFormatting>
  <dataValidations count="4">
    <dataValidation sqref="B4:B103" showDropDown="0" showInputMessage="0" showErrorMessage="1" allowBlank="0" errorTitle="Período inválido" error="Use o primeiro dia do mês no formato DD/MM/AAAA." type="custom">
      <formula1>=AND(B4&gt;=DATE(2020,1,1),B4&lt;=DATE(2100,12,1),DAY(B4)=1)</formula1>
    </dataValidation>
    <dataValidation sqref="C4:F103" showDropDown="0" showInputMessage="0" showErrorMessage="1" allowBlank="0" errorTitle="Valor inválido" error="Informe um número maior que zero." type="decimal" operator="between">
      <formula1>0.01</formula1>
      <formula2>1000000000</formula2>
    </dataValidation>
    <dataValidation sqref="G4:G103" showDropDown="0" showInputMessage="0" showErrorMessage="1" allowBlank="0" errorTitle="Data inválida" error="Informe uma data entre 01/01/2020 e 31/12/2100." type="date" operator="between">
      <formula1>DATE(2020,1,1)</formula1>
      <formula2>DATE(2100,12,31)</formula2>
    </dataValidation>
    <dataValidation sqref="I4:I103" showDropDown="0" showInputMessage="0" showErrorMessage="1" allowBlank="0" errorTitle="Situação inválida" error="Escolha uma situação da aba Premissas." type="list">
      <formula1>$L$4:$L$7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D7A52E"/>
    <outlinePr summaryBelow="1" summaryRight="1"/>
    <pageSetUpPr/>
  </sheetPr>
  <dimension ref="A1:D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3" customWidth="1" min="3" max="3"/>
    <col width="3" customWidth="1" min="4" max="4"/>
  </cols>
  <sheetData>
    <row r="1" ht="27" customHeight="1">
      <c r="A1" s="1" t="inlineStr">
        <is>
          <t>Premissas do rateio de consumo</t>
        </is>
      </c>
    </row>
    <row r="2">
      <c r="A2" s="2" t="inlineStr">
        <is>
          <t>Limites e opções editáveis para conferência humana dos registros.</t>
        </is>
      </c>
    </row>
    <row r="3">
      <c r="A3" s="3" t="inlineStr">
        <is>
          <t>Limite editável</t>
        </is>
      </c>
      <c r="B3" s="3" t="inlineStr">
        <is>
          <t>Valor</t>
        </is>
      </c>
    </row>
    <row r="4">
      <c r="A4" s="27" t="inlineStr">
        <is>
          <t>Tolerância entre consumo medido e faturado</t>
        </is>
      </c>
      <c r="B4" s="43" t="n">
        <v>0.05</v>
      </c>
    </row>
    <row r="5"/>
    <row r="6">
      <c r="A6" s="3" t="inlineStr">
        <is>
          <t>Situações permitidas</t>
        </is>
      </c>
      <c r="B6" s="3" t="inlineStr">
        <is>
          <t>Uso</t>
        </is>
      </c>
    </row>
    <row r="7">
      <c r="A7" s="16" t="inlineStr">
        <is>
          <t>Em preenchimento</t>
        </is>
      </c>
      <c r="B7" s="6" t="inlineStr">
        <is>
          <t>Registro ainda sendo preparado</t>
        </is>
      </c>
    </row>
    <row r="8">
      <c r="A8" s="16" t="inlineStr">
        <is>
          <t>Em conferência</t>
        </is>
      </c>
      <c r="B8" s="10" t="inlineStr">
        <is>
          <t>Registro sujeito a revisão humana</t>
        </is>
      </c>
    </row>
    <row r="9">
      <c r="A9" s="16" t="inlineStr">
        <is>
          <t>Conferido</t>
        </is>
      </c>
      <c r="B9" s="6" t="inlineStr">
        <is>
          <t>Registro revisado internamente</t>
        </is>
      </c>
    </row>
    <row r="10">
      <c r="A10" s="16" t="inlineStr">
        <is>
          <t>Ajuste solicitado</t>
        </is>
      </c>
      <c r="B10" s="10" t="inlineStr">
        <is>
          <t>Registro com ajuste pendente</t>
        </is>
      </c>
    </row>
    <row r="11"/>
    <row r="12">
      <c r="A12" s="29" t="inlineStr">
        <is>
          <t>Observação</t>
        </is>
      </c>
      <c r="B12" s="30" t="inlineStr">
        <is>
          <t>A tolerância é apenas uma referência editável para conferência dos consumos.</t>
        </is>
      </c>
    </row>
  </sheetData>
  <autoFilter ref="A6:B10"/>
  <mergeCells count="1">
    <mergeCell ref="A1:D1"/>
  </mergeCells>
  <dataValidations count="1">
    <dataValidation sqref="B4" showDropDown="0" showInputMessage="1" showErrorMessage="1" allowBlank="0" errorTitle="Tolerância inválida" error="Informe uma porcentagem entre 0% e 50%." promptTitle="Tolerância" prompt="Informe o limite de diferença aceito para conferência." type="decimal" operator="between">
      <formula1>0</formula1>
      <formula2>0.5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2026-09-19T05:11:47Z</dcterms:created>
  <dcterms:modified xmlns:dcterms="http://purl.org/dc/terms/" xmlns:xsi="http://www.w3.org/2001/XMLSchema-instance" xsi:type="dcterms:W3CDTF">2026-09-19T05:11:48+00:00Z</dcterms:modified>
</cp:coreProperties>
</file>