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ceitas" sheetId="2" state="visible" r:id="rId2"/>
    <sheet xmlns:r="http://schemas.openxmlformats.org/officeDocument/2006/relationships" name="Despesas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0" hidden="1">'Resumo'!$A$6:$G$18</definedName>
    <definedName name="_xlnm._FilterDatabase" localSheetId="1" hidden="1">'Receitas'!$A$3:$H$103</definedName>
    <definedName name="_xlnm._FilterDatabase" localSheetId="2" hidden="1">'Despesas'!$A$3:$H$103</definedName>
    <definedName name="_xlnm._FilterDatabase" localSheetId="3" hidden="1">'Premissas'!$A$3:$C$9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&quot;R$&quot; #,##0.00;[Red]-&quot;R$&quot; #,##0.00"/>
    <numFmt numFmtId="165" formatCode="0 &quot;unidades&quot;"/>
    <numFmt numFmtId="166" formatCode="0.0%"/>
    <numFmt numFmtId="167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FFFFFF"/>
      <sz val="10"/>
    </font>
    <font>
      <name val="Aptos"/>
      <color rgb="00243746"/>
      <sz val="10"/>
    </font>
    <font>
      <name val="Aptos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3D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167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right" vertical="center"/>
    </xf>
    <xf numFmtId="0" fontId="0" fillId="6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F7D5B"/>
        </patternFill>
      </fill>
    </dxf>
    <dxf>
      <font>
        <name val="Aptos"/>
        <b val="1"/>
        <color rgb="00FFFFFF"/>
        <sz val="10"/>
      </font>
      <fill>
        <patternFill patternType="solid">
          <fgColor rgb="00C65A3A"/>
        </patternFill>
      </fill>
    </dxf>
    <dxf>
      <font>
        <name val="Aptos"/>
        <b val="1"/>
        <color rgb="00FFFFFF"/>
        <sz val="10"/>
      </font>
      <fill>
        <patternFill patternType="solid">
          <fgColor rgb="00D7A5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G18"/>
  <sheetViews>
    <sheetView showGridLines="0" zoomScale="90" zoomScaleNormal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9" customWidth="1" min="3" max="3"/>
    <col width="19" customWidth="1" min="4" max="4"/>
    <col width="18" customWidth="1" min="5" max="5"/>
    <col width="19" customWidth="1" min="6" max="6"/>
    <col width="30" customWidth="1" min="7" max="7"/>
  </cols>
  <sheetData>
    <row r="1" ht="28" customHeight="1">
      <c r="A1" s="1" t="inlineStr">
        <is>
          <t>Resumo — previsão de receitas e despesas condominiais</t>
        </is>
      </c>
      <c r="B1" s="22" t="n"/>
      <c r="C1" s="22" t="n"/>
      <c r="D1" s="22" t="n"/>
      <c r="E1" s="22" t="n"/>
      <c r="F1" s="22" t="n"/>
      <c r="G1" s="23" t="n"/>
    </row>
    <row r="2"/>
    <row r="3">
      <c r="A3" s="2" t="inlineStr">
        <is>
          <t>Receitas consideradas</t>
        </is>
      </c>
      <c r="B3" s="24">
        <f>IF(COUNT($F$7:$F$18)=0,"",SUM($B$7:$C$18))</f>
        <v/>
      </c>
      <c r="C3" s="2" t="inlineStr">
        <is>
          <t>Despesas consideradas</t>
        </is>
      </c>
      <c r="D3" s="24">
        <f>IF(COUNT($F$7:$F$18)=0,"",SUM($D$7:$E$18))</f>
        <v/>
      </c>
      <c r="E3" s="2" t="inlineStr">
        <is>
          <t>Saldo projetado</t>
        </is>
      </c>
      <c r="F3" s="24">
        <f>IF(COUNT($F$7:$F$18)=0,"",SUM($F$7:$F$18))</f>
        <v/>
      </c>
    </row>
    <row r="4">
      <c r="A4" s="2" t="inlineStr">
        <is>
          <t>Meses com déficit</t>
        </is>
      </c>
      <c r="B4" s="25">
        <f>IF(COUNT($F$7:$F$18)=0,"",COUNTIF($F$7:$F$18,"&lt;0"))</f>
        <v/>
      </c>
      <c r="C4" s="2" t="inlineStr">
        <is>
          <t>Receitas já recebidas</t>
        </is>
      </c>
      <c r="D4" s="26">
        <f>IFERROR(SUM($C$7:$C$18)/SUM($B$7:$C$18),"")</f>
        <v/>
      </c>
      <c r="E4" s="2" t="inlineStr">
        <is>
          <t>Despesas já pagas</t>
        </is>
      </c>
      <c r="F4" s="26">
        <f>IFERROR(SUM($E$7:$E$18)/SUM($D$7:$E$18),"")</f>
        <v/>
      </c>
    </row>
    <row r="5"/>
    <row r="6" ht="31" customHeight="1">
      <c r="A6" s="2" t="inlineStr">
        <is>
          <t>Período</t>
        </is>
      </c>
      <c r="B6" s="2" t="inlineStr">
        <is>
          <t>Receitas previstas</t>
        </is>
      </c>
      <c r="C6" s="2" t="inlineStr">
        <is>
          <t>Receitas recebidas</t>
        </is>
      </c>
      <c r="D6" s="2" t="inlineStr">
        <is>
          <t>Despesas previstas</t>
        </is>
      </c>
      <c r="E6" s="2" t="inlineStr">
        <is>
          <t>Despesas pagas</t>
        </is>
      </c>
      <c r="F6" s="2" t="inlineStr">
        <is>
          <t>Saldo do cenário</t>
        </is>
      </c>
      <c r="G6" s="2" t="inlineStr">
        <is>
          <t>Alerta para conferência</t>
        </is>
      </c>
    </row>
    <row r="7" ht="24" customHeight="1">
      <c r="A7" s="27">
        <f>IF(OR('Premissas'!$B$4="",'Premissas'!$B$5=""),"",IF(ROW()-6&lt;='Premissas'!$B$5,DATE(YEAR('Premissas'!$B$4),MONTH('Premissas'!$B$4)+ROW()-7,1),""))</f>
        <v/>
      </c>
      <c r="B7" s="28">
        <f>IF($A7="","",IF((COUNTIFS(Receitas!$C$4:$C$103,"&gt;="&amp;$A7,Receitas!$C$4:$C$103,"&lt;"&amp;DATE(YEAR($A7),MONTH($A7)+1,1),Receitas!$F$4:$F$103,"&lt;&gt;",Receitas!$F$4:$F$103,"&lt;&gt;"&amp;'Premissas'!$D$6)+COUNTIFS(Despesas!$C$4:$C$103,"&gt;="&amp;$A7,Despesas!$C$4:$C$103,"&lt;"&amp;DATE(YEAR($A7),MONTH($A7)+1,1),Despesas!$F$4:$F$103,"&lt;&gt;",Despesas!$F$4:$F$103,"&lt;&gt;"&amp;'Premissas'!$E$6))=0,"",IFERROR(SUMIFS(Receitas!$D$4:$D$103,Receitas!$C$4:$C$103,"&gt;="&amp;$A7,Receitas!$C$4:$C$103,"&lt;"&amp;DATE(YEAR($A7),MONTH($A7)+1,1),Receitas!$F$4:$F$103,'Premissas'!$D$4),0)))</f>
        <v/>
      </c>
      <c r="C7" s="28">
        <f>IF($A7="","",IF((COUNTIFS(Receitas!$C$4:$C$103,"&gt;="&amp;$A7,Receitas!$C$4:$C$103,"&lt;"&amp;DATE(YEAR($A7),MONTH($A7)+1,1),Receitas!$F$4:$F$103,"&lt;&gt;",Receitas!$F$4:$F$103,"&lt;&gt;"&amp;'Premissas'!$D$6)+COUNTIFS(Despesas!$C$4:$C$103,"&gt;="&amp;$A7,Despesas!$C$4:$C$103,"&lt;"&amp;DATE(YEAR($A7),MONTH($A7)+1,1),Despesas!$F$4:$F$103,"&lt;&gt;",Despesas!$F$4:$F$103,"&lt;&gt;"&amp;'Premissas'!$E$6))=0,"",IFERROR(SUMIFS(Receitas!$D$4:$D$103,Receitas!$C$4:$C$103,"&gt;="&amp;$A7,Receitas!$C$4:$C$103,"&lt;"&amp;DATE(YEAR($A7),MONTH($A7)+1,1),Receitas!$F$4:$F$103,'Premissas'!$D$5),0)))</f>
        <v/>
      </c>
      <c r="D7" s="28">
        <f>IF($A7="","",IF((COUNTIFS(Receitas!$C$4:$C$103,"&gt;="&amp;$A7,Receitas!$C$4:$C$103,"&lt;"&amp;DATE(YEAR($A7),MONTH($A7)+1,1),Receitas!$F$4:$F$103,"&lt;&gt;",Receitas!$F$4:$F$103,"&lt;&gt;"&amp;'Premissas'!$D$6)+COUNTIFS(Despesas!$C$4:$C$103,"&gt;="&amp;$A7,Despesas!$C$4:$C$103,"&lt;"&amp;DATE(YEAR($A7),MONTH($A7)+1,1),Despesas!$F$4:$F$103,"&lt;&gt;",Despesas!$F$4:$F$103,"&lt;&gt;"&amp;'Premissas'!$E$6))=0,"",IFERROR(SUMIFS(Despesas!$D$4:$D$103,Despesas!$C$4:$C$103,"&gt;="&amp;$A7,Despesas!$C$4:$C$103,"&lt;"&amp;DATE(YEAR($A7),MONTH($A7)+1,1),Despesas!$F$4:$F$103,'Premissas'!$E$4),0)))</f>
        <v/>
      </c>
      <c r="E7" s="28">
        <f>IF($A7="","",IF((COUNTIFS(Receitas!$C$4:$C$103,"&gt;="&amp;$A7,Receitas!$C$4:$C$103,"&lt;"&amp;DATE(YEAR($A7),MONTH($A7)+1,1),Receitas!$F$4:$F$103,"&lt;&gt;",Receitas!$F$4:$F$103,"&lt;&gt;"&amp;'Premissas'!$D$6)+COUNTIFS(Despesas!$C$4:$C$103,"&gt;="&amp;$A7,Despesas!$C$4:$C$103,"&lt;"&amp;DATE(YEAR($A7),MONTH($A7)+1,1),Despesas!$F$4:$F$103,"&lt;&gt;",Despesas!$F$4:$F$103,"&lt;&gt;"&amp;'Premissas'!$E$6))=0,"",IFERROR(SUMIFS(Despesas!$D$4:$D$103,Despesas!$C$4:$C$103,"&gt;="&amp;$A7,Despesas!$C$4:$C$103,"&lt;"&amp;DATE(YEAR($A7),MONTH($A7)+1,1),Despesas!$F$4:$F$103,'Premissas'!$E$5),0)))</f>
        <v/>
      </c>
      <c r="F7" s="28">
        <f>IF(COUNT(B7:E7)=0,"",IFERROR(SUM(B7:C7)-SUM(D7:E7),""))</f>
        <v/>
      </c>
      <c r="G7" s="8">
        <f>IF($F7="","",IFERROR(IF($F7&lt;-'Premissas'!$B$9,"Conferir déficit",IF($F7&lt;0,"Déficit dentro da tolerância","Sem alerta")),"Conferir premissa"))</f>
        <v/>
      </c>
    </row>
    <row r="8" ht="24" customHeight="1">
      <c r="A8" s="29">
        <f>IF(OR('Premissas'!$B$4="",'Premissas'!$B$5=""),"",IF(ROW()-6&lt;='Premissas'!$B$5,DATE(YEAR('Premissas'!$B$4),MONTH('Premissas'!$B$4)+ROW()-7,1),""))</f>
        <v/>
      </c>
      <c r="B8" s="30">
        <f>IF($A8="","",IF((COUNTIFS(Receitas!$C$4:$C$103,"&gt;="&amp;$A8,Receitas!$C$4:$C$103,"&lt;"&amp;DATE(YEAR($A8),MONTH($A8)+1,1),Receitas!$F$4:$F$103,"&lt;&gt;",Receitas!$F$4:$F$103,"&lt;&gt;"&amp;'Premissas'!$D$6)+COUNTIFS(Despesas!$C$4:$C$103,"&gt;="&amp;$A8,Despesas!$C$4:$C$103,"&lt;"&amp;DATE(YEAR($A8),MONTH($A8)+1,1),Despesas!$F$4:$F$103,"&lt;&gt;",Despesas!$F$4:$F$103,"&lt;&gt;"&amp;'Premissas'!$E$6))=0,"",IFERROR(SUMIFS(Receitas!$D$4:$D$103,Receitas!$C$4:$C$103,"&gt;="&amp;$A8,Receitas!$C$4:$C$103,"&lt;"&amp;DATE(YEAR($A8),MONTH($A8)+1,1),Receitas!$F$4:$F$103,'Premissas'!$D$4),0)))</f>
        <v/>
      </c>
      <c r="C8" s="30">
        <f>IF($A8="","",IF((COUNTIFS(Receitas!$C$4:$C$103,"&gt;="&amp;$A8,Receitas!$C$4:$C$103,"&lt;"&amp;DATE(YEAR($A8),MONTH($A8)+1,1),Receitas!$F$4:$F$103,"&lt;&gt;",Receitas!$F$4:$F$103,"&lt;&gt;"&amp;'Premissas'!$D$6)+COUNTIFS(Despesas!$C$4:$C$103,"&gt;="&amp;$A8,Despesas!$C$4:$C$103,"&lt;"&amp;DATE(YEAR($A8),MONTH($A8)+1,1),Despesas!$F$4:$F$103,"&lt;&gt;",Despesas!$F$4:$F$103,"&lt;&gt;"&amp;'Premissas'!$E$6))=0,"",IFERROR(SUMIFS(Receitas!$D$4:$D$103,Receitas!$C$4:$C$103,"&gt;="&amp;$A8,Receitas!$C$4:$C$103,"&lt;"&amp;DATE(YEAR($A8),MONTH($A8)+1,1),Receitas!$F$4:$F$103,'Premissas'!$D$5),0)))</f>
        <v/>
      </c>
      <c r="D8" s="30">
        <f>IF($A8="","",IF((COUNTIFS(Receitas!$C$4:$C$103,"&gt;="&amp;$A8,Receitas!$C$4:$C$103,"&lt;"&amp;DATE(YEAR($A8),MONTH($A8)+1,1),Receitas!$F$4:$F$103,"&lt;&gt;",Receitas!$F$4:$F$103,"&lt;&gt;"&amp;'Premissas'!$D$6)+COUNTIFS(Despesas!$C$4:$C$103,"&gt;="&amp;$A8,Despesas!$C$4:$C$103,"&lt;"&amp;DATE(YEAR($A8),MONTH($A8)+1,1),Despesas!$F$4:$F$103,"&lt;&gt;",Despesas!$F$4:$F$103,"&lt;&gt;"&amp;'Premissas'!$E$6))=0,"",IFERROR(SUMIFS(Despesas!$D$4:$D$103,Despesas!$C$4:$C$103,"&gt;="&amp;$A8,Despesas!$C$4:$C$103,"&lt;"&amp;DATE(YEAR($A8),MONTH($A8)+1,1),Despesas!$F$4:$F$103,'Premissas'!$E$4),0)))</f>
        <v/>
      </c>
      <c r="E8" s="30">
        <f>IF($A8="","",IF((COUNTIFS(Receitas!$C$4:$C$103,"&gt;="&amp;$A8,Receitas!$C$4:$C$103,"&lt;"&amp;DATE(YEAR($A8),MONTH($A8)+1,1),Receitas!$F$4:$F$103,"&lt;&gt;",Receitas!$F$4:$F$103,"&lt;&gt;"&amp;'Premissas'!$D$6)+COUNTIFS(Despesas!$C$4:$C$103,"&gt;="&amp;$A8,Despesas!$C$4:$C$103,"&lt;"&amp;DATE(YEAR($A8),MONTH($A8)+1,1),Despesas!$F$4:$F$103,"&lt;&gt;",Despesas!$F$4:$F$103,"&lt;&gt;"&amp;'Premissas'!$E$6))=0,"",IFERROR(SUMIFS(Despesas!$D$4:$D$103,Despesas!$C$4:$C$103,"&gt;="&amp;$A8,Despesas!$C$4:$C$103,"&lt;"&amp;DATE(YEAR($A8),MONTH($A8)+1,1),Despesas!$F$4:$F$103,'Premissas'!$E$5),0)))</f>
        <v/>
      </c>
      <c r="F8" s="30">
        <f>IF(COUNT(B8:E8)=0,"",IFERROR(SUM(B8:C8)-SUM(D8:E8),""))</f>
        <v/>
      </c>
      <c r="G8" s="11">
        <f>IF($F8="","",IFERROR(IF($F8&lt;-'Premissas'!$B$9,"Conferir déficit",IF($F8&lt;0,"Déficit dentro da tolerância","Sem alerta")),"Conferir premissa"))</f>
        <v/>
      </c>
    </row>
    <row r="9" ht="24" customHeight="1">
      <c r="A9" s="27">
        <f>IF(OR('Premissas'!$B$4="",'Premissas'!$B$5=""),"",IF(ROW()-6&lt;='Premissas'!$B$5,DATE(YEAR('Premissas'!$B$4),MONTH('Premissas'!$B$4)+ROW()-7,1),""))</f>
        <v/>
      </c>
      <c r="B9" s="28">
        <f>IF($A9="","",IF((COUNTIFS(Receitas!$C$4:$C$103,"&gt;="&amp;$A9,Receitas!$C$4:$C$103,"&lt;"&amp;DATE(YEAR($A9),MONTH($A9)+1,1),Receitas!$F$4:$F$103,"&lt;&gt;",Receitas!$F$4:$F$103,"&lt;&gt;"&amp;'Premissas'!$D$6)+COUNTIFS(Despesas!$C$4:$C$103,"&gt;="&amp;$A9,Despesas!$C$4:$C$103,"&lt;"&amp;DATE(YEAR($A9),MONTH($A9)+1,1),Despesas!$F$4:$F$103,"&lt;&gt;",Despesas!$F$4:$F$103,"&lt;&gt;"&amp;'Premissas'!$E$6))=0,"",IFERROR(SUMIFS(Receitas!$D$4:$D$103,Receitas!$C$4:$C$103,"&gt;="&amp;$A9,Receitas!$C$4:$C$103,"&lt;"&amp;DATE(YEAR($A9),MONTH($A9)+1,1),Receitas!$F$4:$F$103,'Premissas'!$D$4),0)))</f>
        <v/>
      </c>
      <c r="C9" s="28">
        <f>IF($A9="","",IF((COUNTIFS(Receitas!$C$4:$C$103,"&gt;="&amp;$A9,Receitas!$C$4:$C$103,"&lt;"&amp;DATE(YEAR($A9),MONTH($A9)+1,1),Receitas!$F$4:$F$103,"&lt;&gt;",Receitas!$F$4:$F$103,"&lt;&gt;"&amp;'Premissas'!$D$6)+COUNTIFS(Despesas!$C$4:$C$103,"&gt;="&amp;$A9,Despesas!$C$4:$C$103,"&lt;"&amp;DATE(YEAR($A9),MONTH($A9)+1,1),Despesas!$F$4:$F$103,"&lt;&gt;",Despesas!$F$4:$F$103,"&lt;&gt;"&amp;'Premissas'!$E$6))=0,"",IFERROR(SUMIFS(Receitas!$D$4:$D$103,Receitas!$C$4:$C$103,"&gt;="&amp;$A9,Receitas!$C$4:$C$103,"&lt;"&amp;DATE(YEAR($A9),MONTH($A9)+1,1),Receitas!$F$4:$F$103,'Premissas'!$D$5),0)))</f>
        <v/>
      </c>
      <c r="D9" s="28">
        <f>IF($A9="","",IF((COUNTIFS(Receitas!$C$4:$C$103,"&gt;="&amp;$A9,Receitas!$C$4:$C$103,"&lt;"&amp;DATE(YEAR($A9),MONTH($A9)+1,1),Receitas!$F$4:$F$103,"&lt;&gt;",Receitas!$F$4:$F$103,"&lt;&gt;"&amp;'Premissas'!$D$6)+COUNTIFS(Despesas!$C$4:$C$103,"&gt;="&amp;$A9,Despesas!$C$4:$C$103,"&lt;"&amp;DATE(YEAR($A9),MONTH($A9)+1,1),Despesas!$F$4:$F$103,"&lt;&gt;",Despesas!$F$4:$F$103,"&lt;&gt;"&amp;'Premissas'!$E$6))=0,"",IFERROR(SUMIFS(Despesas!$D$4:$D$103,Despesas!$C$4:$C$103,"&gt;="&amp;$A9,Despesas!$C$4:$C$103,"&lt;"&amp;DATE(YEAR($A9),MONTH($A9)+1,1),Despesas!$F$4:$F$103,'Premissas'!$E$4),0)))</f>
        <v/>
      </c>
      <c r="E9" s="28">
        <f>IF($A9="","",IF((COUNTIFS(Receitas!$C$4:$C$103,"&gt;="&amp;$A9,Receitas!$C$4:$C$103,"&lt;"&amp;DATE(YEAR($A9),MONTH($A9)+1,1),Receitas!$F$4:$F$103,"&lt;&gt;",Receitas!$F$4:$F$103,"&lt;&gt;"&amp;'Premissas'!$D$6)+COUNTIFS(Despesas!$C$4:$C$103,"&gt;="&amp;$A9,Despesas!$C$4:$C$103,"&lt;"&amp;DATE(YEAR($A9),MONTH($A9)+1,1),Despesas!$F$4:$F$103,"&lt;&gt;",Despesas!$F$4:$F$103,"&lt;&gt;"&amp;'Premissas'!$E$6))=0,"",IFERROR(SUMIFS(Despesas!$D$4:$D$103,Despesas!$C$4:$C$103,"&gt;="&amp;$A9,Despesas!$C$4:$C$103,"&lt;"&amp;DATE(YEAR($A9),MONTH($A9)+1,1),Despesas!$F$4:$F$103,'Premissas'!$E$5),0)))</f>
        <v/>
      </c>
      <c r="F9" s="28">
        <f>IF(COUNT(B9:E9)=0,"",IFERROR(SUM(B9:C9)-SUM(D9:E9),""))</f>
        <v/>
      </c>
      <c r="G9" s="8">
        <f>IF($F9="","",IFERROR(IF($F9&lt;-'Premissas'!$B$9,"Conferir déficit",IF($F9&lt;0,"Déficit dentro da tolerância","Sem alerta")),"Conferir premissa"))</f>
        <v/>
      </c>
    </row>
    <row r="10" ht="24" customHeight="1">
      <c r="A10" s="29">
        <f>IF(OR('Premissas'!$B$4="",'Premissas'!$B$5=""),"",IF(ROW()-6&lt;='Premissas'!$B$5,DATE(YEAR('Premissas'!$B$4),MONTH('Premissas'!$B$4)+ROW()-7,1),""))</f>
        <v/>
      </c>
      <c r="B10" s="30">
        <f>IF($A10="","",IF((COUNTIFS(Receitas!$C$4:$C$103,"&gt;="&amp;$A10,Receitas!$C$4:$C$103,"&lt;"&amp;DATE(YEAR($A10),MONTH($A10)+1,1),Receitas!$F$4:$F$103,"&lt;&gt;",Receitas!$F$4:$F$103,"&lt;&gt;"&amp;'Premissas'!$D$6)+COUNTIFS(Despesas!$C$4:$C$103,"&gt;="&amp;$A10,Despesas!$C$4:$C$103,"&lt;"&amp;DATE(YEAR($A10),MONTH($A10)+1,1),Despesas!$F$4:$F$103,"&lt;&gt;",Despesas!$F$4:$F$103,"&lt;&gt;"&amp;'Premissas'!$E$6))=0,"",IFERROR(SUMIFS(Receitas!$D$4:$D$103,Receitas!$C$4:$C$103,"&gt;="&amp;$A10,Receitas!$C$4:$C$103,"&lt;"&amp;DATE(YEAR($A10),MONTH($A10)+1,1),Receitas!$F$4:$F$103,'Premissas'!$D$4),0)))</f>
        <v/>
      </c>
      <c r="C10" s="30">
        <f>IF($A10="","",IF((COUNTIFS(Receitas!$C$4:$C$103,"&gt;="&amp;$A10,Receitas!$C$4:$C$103,"&lt;"&amp;DATE(YEAR($A10),MONTH($A10)+1,1),Receitas!$F$4:$F$103,"&lt;&gt;",Receitas!$F$4:$F$103,"&lt;&gt;"&amp;'Premissas'!$D$6)+COUNTIFS(Despesas!$C$4:$C$103,"&gt;="&amp;$A10,Despesas!$C$4:$C$103,"&lt;"&amp;DATE(YEAR($A10),MONTH($A10)+1,1),Despesas!$F$4:$F$103,"&lt;&gt;",Despesas!$F$4:$F$103,"&lt;&gt;"&amp;'Premissas'!$E$6))=0,"",IFERROR(SUMIFS(Receitas!$D$4:$D$103,Receitas!$C$4:$C$103,"&gt;="&amp;$A10,Receitas!$C$4:$C$103,"&lt;"&amp;DATE(YEAR($A10),MONTH($A10)+1,1),Receitas!$F$4:$F$103,'Premissas'!$D$5),0)))</f>
        <v/>
      </c>
      <c r="D10" s="30">
        <f>IF($A10="","",IF((COUNTIFS(Receitas!$C$4:$C$103,"&gt;="&amp;$A10,Receitas!$C$4:$C$103,"&lt;"&amp;DATE(YEAR($A10),MONTH($A10)+1,1),Receitas!$F$4:$F$103,"&lt;&gt;",Receitas!$F$4:$F$103,"&lt;&gt;"&amp;'Premissas'!$D$6)+COUNTIFS(Despesas!$C$4:$C$103,"&gt;="&amp;$A10,Despesas!$C$4:$C$103,"&lt;"&amp;DATE(YEAR($A10),MONTH($A10)+1,1),Despesas!$F$4:$F$103,"&lt;&gt;",Despesas!$F$4:$F$103,"&lt;&gt;"&amp;'Premissas'!$E$6))=0,"",IFERROR(SUMIFS(Despesas!$D$4:$D$103,Despesas!$C$4:$C$103,"&gt;="&amp;$A10,Despesas!$C$4:$C$103,"&lt;"&amp;DATE(YEAR($A10),MONTH($A10)+1,1),Despesas!$F$4:$F$103,'Premissas'!$E$4),0)))</f>
        <v/>
      </c>
      <c r="E10" s="30">
        <f>IF($A10="","",IF((COUNTIFS(Receitas!$C$4:$C$103,"&gt;="&amp;$A10,Receitas!$C$4:$C$103,"&lt;"&amp;DATE(YEAR($A10),MONTH($A10)+1,1),Receitas!$F$4:$F$103,"&lt;&gt;",Receitas!$F$4:$F$103,"&lt;&gt;"&amp;'Premissas'!$D$6)+COUNTIFS(Despesas!$C$4:$C$103,"&gt;="&amp;$A10,Despesas!$C$4:$C$103,"&lt;"&amp;DATE(YEAR($A10),MONTH($A10)+1,1),Despesas!$F$4:$F$103,"&lt;&gt;",Despesas!$F$4:$F$103,"&lt;&gt;"&amp;'Premissas'!$E$6))=0,"",IFERROR(SUMIFS(Despesas!$D$4:$D$103,Despesas!$C$4:$C$103,"&gt;="&amp;$A10,Despesas!$C$4:$C$103,"&lt;"&amp;DATE(YEAR($A10),MONTH($A10)+1,1),Despesas!$F$4:$F$103,'Premissas'!$E$5),0)))</f>
        <v/>
      </c>
      <c r="F10" s="30">
        <f>IF(COUNT(B10:E10)=0,"",IFERROR(SUM(B10:C10)-SUM(D10:E10),""))</f>
        <v/>
      </c>
      <c r="G10" s="11">
        <f>IF($F10="","",IFERROR(IF($F10&lt;-'Premissas'!$B$9,"Conferir déficit",IF($F10&lt;0,"Déficit dentro da tolerância","Sem alerta")),"Conferir premissa"))</f>
        <v/>
      </c>
    </row>
    <row r="11" ht="24" customHeight="1">
      <c r="A11" s="27">
        <f>IF(OR('Premissas'!$B$4="",'Premissas'!$B$5=""),"",IF(ROW()-6&lt;='Premissas'!$B$5,DATE(YEAR('Premissas'!$B$4),MONTH('Premissas'!$B$4)+ROW()-7,1),""))</f>
        <v/>
      </c>
      <c r="B11" s="28">
        <f>IF($A11="","",IF((COUNTIFS(Receitas!$C$4:$C$103,"&gt;="&amp;$A11,Receitas!$C$4:$C$103,"&lt;"&amp;DATE(YEAR($A11),MONTH($A11)+1,1),Receitas!$F$4:$F$103,"&lt;&gt;",Receitas!$F$4:$F$103,"&lt;&gt;"&amp;'Premissas'!$D$6)+COUNTIFS(Despesas!$C$4:$C$103,"&gt;="&amp;$A11,Despesas!$C$4:$C$103,"&lt;"&amp;DATE(YEAR($A11),MONTH($A11)+1,1),Despesas!$F$4:$F$103,"&lt;&gt;",Despesas!$F$4:$F$103,"&lt;&gt;"&amp;'Premissas'!$E$6))=0,"",IFERROR(SUMIFS(Receitas!$D$4:$D$103,Receitas!$C$4:$C$103,"&gt;="&amp;$A11,Receitas!$C$4:$C$103,"&lt;"&amp;DATE(YEAR($A11),MONTH($A11)+1,1),Receitas!$F$4:$F$103,'Premissas'!$D$4),0)))</f>
        <v/>
      </c>
      <c r="C11" s="28">
        <f>IF($A11="","",IF((COUNTIFS(Receitas!$C$4:$C$103,"&gt;="&amp;$A11,Receitas!$C$4:$C$103,"&lt;"&amp;DATE(YEAR($A11),MONTH($A11)+1,1),Receitas!$F$4:$F$103,"&lt;&gt;",Receitas!$F$4:$F$103,"&lt;&gt;"&amp;'Premissas'!$D$6)+COUNTIFS(Despesas!$C$4:$C$103,"&gt;="&amp;$A11,Despesas!$C$4:$C$103,"&lt;"&amp;DATE(YEAR($A11),MONTH($A11)+1,1),Despesas!$F$4:$F$103,"&lt;&gt;",Despesas!$F$4:$F$103,"&lt;&gt;"&amp;'Premissas'!$E$6))=0,"",IFERROR(SUMIFS(Receitas!$D$4:$D$103,Receitas!$C$4:$C$103,"&gt;="&amp;$A11,Receitas!$C$4:$C$103,"&lt;"&amp;DATE(YEAR($A11),MONTH($A11)+1,1),Receitas!$F$4:$F$103,'Premissas'!$D$5),0)))</f>
        <v/>
      </c>
      <c r="D11" s="28">
        <f>IF($A11="","",IF((COUNTIFS(Receitas!$C$4:$C$103,"&gt;="&amp;$A11,Receitas!$C$4:$C$103,"&lt;"&amp;DATE(YEAR($A11),MONTH($A11)+1,1),Receitas!$F$4:$F$103,"&lt;&gt;",Receitas!$F$4:$F$103,"&lt;&gt;"&amp;'Premissas'!$D$6)+COUNTIFS(Despesas!$C$4:$C$103,"&gt;="&amp;$A11,Despesas!$C$4:$C$103,"&lt;"&amp;DATE(YEAR($A11),MONTH($A11)+1,1),Despesas!$F$4:$F$103,"&lt;&gt;",Despesas!$F$4:$F$103,"&lt;&gt;"&amp;'Premissas'!$E$6))=0,"",IFERROR(SUMIFS(Despesas!$D$4:$D$103,Despesas!$C$4:$C$103,"&gt;="&amp;$A11,Despesas!$C$4:$C$103,"&lt;"&amp;DATE(YEAR($A11),MONTH($A11)+1,1),Despesas!$F$4:$F$103,'Premissas'!$E$4),0)))</f>
        <v/>
      </c>
      <c r="E11" s="28">
        <f>IF($A11="","",IF((COUNTIFS(Receitas!$C$4:$C$103,"&gt;="&amp;$A11,Receitas!$C$4:$C$103,"&lt;"&amp;DATE(YEAR($A11),MONTH($A11)+1,1),Receitas!$F$4:$F$103,"&lt;&gt;",Receitas!$F$4:$F$103,"&lt;&gt;"&amp;'Premissas'!$D$6)+COUNTIFS(Despesas!$C$4:$C$103,"&gt;="&amp;$A11,Despesas!$C$4:$C$103,"&lt;"&amp;DATE(YEAR($A11),MONTH($A11)+1,1),Despesas!$F$4:$F$103,"&lt;&gt;",Despesas!$F$4:$F$103,"&lt;&gt;"&amp;'Premissas'!$E$6))=0,"",IFERROR(SUMIFS(Despesas!$D$4:$D$103,Despesas!$C$4:$C$103,"&gt;="&amp;$A11,Despesas!$C$4:$C$103,"&lt;"&amp;DATE(YEAR($A11),MONTH($A11)+1,1),Despesas!$F$4:$F$103,'Premissas'!$E$5),0)))</f>
        <v/>
      </c>
      <c r="F11" s="28">
        <f>IF(COUNT(B11:E11)=0,"",IFERROR(SUM(B11:C11)-SUM(D11:E11),""))</f>
        <v/>
      </c>
      <c r="G11" s="8">
        <f>IF($F11="","",IFERROR(IF($F11&lt;-'Premissas'!$B$9,"Conferir déficit",IF($F11&lt;0,"Déficit dentro da tolerância","Sem alerta")),"Conferir premissa"))</f>
        <v/>
      </c>
    </row>
    <row r="12" ht="24" customHeight="1">
      <c r="A12" s="29">
        <f>IF(OR('Premissas'!$B$4="",'Premissas'!$B$5=""),"",IF(ROW()-6&lt;='Premissas'!$B$5,DATE(YEAR('Premissas'!$B$4),MONTH('Premissas'!$B$4)+ROW()-7,1),""))</f>
        <v/>
      </c>
      <c r="B12" s="30">
        <f>IF($A12="","",IF((COUNTIFS(Receitas!$C$4:$C$103,"&gt;="&amp;$A12,Receitas!$C$4:$C$103,"&lt;"&amp;DATE(YEAR($A12),MONTH($A12)+1,1),Receitas!$F$4:$F$103,"&lt;&gt;",Receitas!$F$4:$F$103,"&lt;&gt;"&amp;'Premissas'!$D$6)+COUNTIFS(Despesas!$C$4:$C$103,"&gt;="&amp;$A12,Despesas!$C$4:$C$103,"&lt;"&amp;DATE(YEAR($A12),MONTH($A12)+1,1),Despesas!$F$4:$F$103,"&lt;&gt;",Despesas!$F$4:$F$103,"&lt;&gt;"&amp;'Premissas'!$E$6))=0,"",IFERROR(SUMIFS(Receitas!$D$4:$D$103,Receitas!$C$4:$C$103,"&gt;="&amp;$A12,Receitas!$C$4:$C$103,"&lt;"&amp;DATE(YEAR($A12),MONTH($A12)+1,1),Receitas!$F$4:$F$103,'Premissas'!$D$4),0)))</f>
        <v/>
      </c>
      <c r="C12" s="30">
        <f>IF($A12="","",IF((COUNTIFS(Receitas!$C$4:$C$103,"&gt;="&amp;$A12,Receitas!$C$4:$C$103,"&lt;"&amp;DATE(YEAR($A12),MONTH($A12)+1,1),Receitas!$F$4:$F$103,"&lt;&gt;",Receitas!$F$4:$F$103,"&lt;&gt;"&amp;'Premissas'!$D$6)+COUNTIFS(Despesas!$C$4:$C$103,"&gt;="&amp;$A12,Despesas!$C$4:$C$103,"&lt;"&amp;DATE(YEAR($A12),MONTH($A12)+1,1),Despesas!$F$4:$F$103,"&lt;&gt;",Despesas!$F$4:$F$103,"&lt;&gt;"&amp;'Premissas'!$E$6))=0,"",IFERROR(SUMIFS(Receitas!$D$4:$D$103,Receitas!$C$4:$C$103,"&gt;="&amp;$A12,Receitas!$C$4:$C$103,"&lt;"&amp;DATE(YEAR($A12),MONTH($A12)+1,1),Receitas!$F$4:$F$103,'Premissas'!$D$5),0)))</f>
        <v/>
      </c>
      <c r="D12" s="30">
        <f>IF($A12="","",IF((COUNTIFS(Receitas!$C$4:$C$103,"&gt;="&amp;$A12,Receitas!$C$4:$C$103,"&lt;"&amp;DATE(YEAR($A12),MONTH($A12)+1,1),Receitas!$F$4:$F$103,"&lt;&gt;",Receitas!$F$4:$F$103,"&lt;&gt;"&amp;'Premissas'!$D$6)+COUNTIFS(Despesas!$C$4:$C$103,"&gt;="&amp;$A12,Despesas!$C$4:$C$103,"&lt;"&amp;DATE(YEAR($A12),MONTH($A12)+1,1),Despesas!$F$4:$F$103,"&lt;&gt;",Despesas!$F$4:$F$103,"&lt;&gt;"&amp;'Premissas'!$E$6))=0,"",IFERROR(SUMIFS(Despesas!$D$4:$D$103,Despesas!$C$4:$C$103,"&gt;="&amp;$A12,Despesas!$C$4:$C$103,"&lt;"&amp;DATE(YEAR($A12),MONTH($A12)+1,1),Despesas!$F$4:$F$103,'Premissas'!$E$4),0)))</f>
        <v/>
      </c>
      <c r="E12" s="30">
        <f>IF($A12="","",IF((COUNTIFS(Receitas!$C$4:$C$103,"&gt;="&amp;$A12,Receitas!$C$4:$C$103,"&lt;"&amp;DATE(YEAR($A12),MONTH($A12)+1,1),Receitas!$F$4:$F$103,"&lt;&gt;",Receitas!$F$4:$F$103,"&lt;&gt;"&amp;'Premissas'!$D$6)+COUNTIFS(Despesas!$C$4:$C$103,"&gt;="&amp;$A12,Despesas!$C$4:$C$103,"&lt;"&amp;DATE(YEAR($A12),MONTH($A12)+1,1),Despesas!$F$4:$F$103,"&lt;&gt;",Despesas!$F$4:$F$103,"&lt;&gt;"&amp;'Premissas'!$E$6))=0,"",IFERROR(SUMIFS(Despesas!$D$4:$D$103,Despesas!$C$4:$C$103,"&gt;="&amp;$A12,Despesas!$C$4:$C$103,"&lt;"&amp;DATE(YEAR($A12),MONTH($A12)+1,1),Despesas!$F$4:$F$103,'Premissas'!$E$5),0)))</f>
        <v/>
      </c>
      <c r="F12" s="30">
        <f>IF(COUNT(B12:E12)=0,"",IFERROR(SUM(B12:C12)-SUM(D12:E12),""))</f>
        <v/>
      </c>
      <c r="G12" s="11">
        <f>IF($F12="","",IFERROR(IF($F12&lt;-'Premissas'!$B$9,"Conferir déficit",IF($F12&lt;0,"Déficit dentro da tolerância","Sem alerta")),"Conferir premissa"))</f>
        <v/>
      </c>
    </row>
    <row r="13" ht="24" customHeight="1">
      <c r="A13" s="27">
        <f>IF(OR('Premissas'!$B$4="",'Premissas'!$B$5=""),"",IF(ROW()-6&lt;='Premissas'!$B$5,DATE(YEAR('Premissas'!$B$4),MONTH('Premissas'!$B$4)+ROW()-7,1),""))</f>
        <v/>
      </c>
      <c r="B13" s="28">
        <f>IF($A13="","",IF((COUNTIFS(Receitas!$C$4:$C$103,"&gt;="&amp;$A13,Receitas!$C$4:$C$103,"&lt;"&amp;DATE(YEAR($A13),MONTH($A13)+1,1),Receitas!$F$4:$F$103,"&lt;&gt;",Receitas!$F$4:$F$103,"&lt;&gt;"&amp;'Premissas'!$D$6)+COUNTIFS(Despesas!$C$4:$C$103,"&gt;="&amp;$A13,Despesas!$C$4:$C$103,"&lt;"&amp;DATE(YEAR($A13),MONTH($A13)+1,1),Despesas!$F$4:$F$103,"&lt;&gt;",Despesas!$F$4:$F$103,"&lt;&gt;"&amp;'Premissas'!$E$6))=0,"",IFERROR(SUMIFS(Receitas!$D$4:$D$103,Receitas!$C$4:$C$103,"&gt;="&amp;$A13,Receitas!$C$4:$C$103,"&lt;"&amp;DATE(YEAR($A13),MONTH($A13)+1,1),Receitas!$F$4:$F$103,'Premissas'!$D$4),0)))</f>
        <v/>
      </c>
      <c r="C13" s="28">
        <f>IF($A13="","",IF((COUNTIFS(Receitas!$C$4:$C$103,"&gt;="&amp;$A13,Receitas!$C$4:$C$103,"&lt;"&amp;DATE(YEAR($A13),MONTH($A13)+1,1),Receitas!$F$4:$F$103,"&lt;&gt;",Receitas!$F$4:$F$103,"&lt;&gt;"&amp;'Premissas'!$D$6)+COUNTIFS(Despesas!$C$4:$C$103,"&gt;="&amp;$A13,Despesas!$C$4:$C$103,"&lt;"&amp;DATE(YEAR($A13),MONTH($A13)+1,1),Despesas!$F$4:$F$103,"&lt;&gt;",Despesas!$F$4:$F$103,"&lt;&gt;"&amp;'Premissas'!$E$6))=0,"",IFERROR(SUMIFS(Receitas!$D$4:$D$103,Receitas!$C$4:$C$103,"&gt;="&amp;$A13,Receitas!$C$4:$C$103,"&lt;"&amp;DATE(YEAR($A13),MONTH($A13)+1,1),Receitas!$F$4:$F$103,'Premissas'!$D$5),0)))</f>
        <v/>
      </c>
      <c r="D13" s="28">
        <f>IF($A13="","",IF((COUNTIFS(Receitas!$C$4:$C$103,"&gt;="&amp;$A13,Receitas!$C$4:$C$103,"&lt;"&amp;DATE(YEAR($A13),MONTH($A13)+1,1),Receitas!$F$4:$F$103,"&lt;&gt;",Receitas!$F$4:$F$103,"&lt;&gt;"&amp;'Premissas'!$D$6)+COUNTIFS(Despesas!$C$4:$C$103,"&gt;="&amp;$A13,Despesas!$C$4:$C$103,"&lt;"&amp;DATE(YEAR($A13),MONTH($A13)+1,1),Despesas!$F$4:$F$103,"&lt;&gt;",Despesas!$F$4:$F$103,"&lt;&gt;"&amp;'Premissas'!$E$6))=0,"",IFERROR(SUMIFS(Despesas!$D$4:$D$103,Despesas!$C$4:$C$103,"&gt;="&amp;$A13,Despesas!$C$4:$C$103,"&lt;"&amp;DATE(YEAR($A13),MONTH($A13)+1,1),Despesas!$F$4:$F$103,'Premissas'!$E$4),0)))</f>
        <v/>
      </c>
      <c r="E13" s="28">
        <f>IF($A13="","",IF((COUNTIFS(Receitas!$C$4:$C$103,"&gt;="&amp;$A13,Receitas!$C$4:$C$103,"&lt;"&amp;DATE(YEAR($A13),MONTH($A13)+1,1),Receitas!$F$4:$F$103,"&lt;&gt;",Receitas!$F$4:$F$103,"&lt;&gt;"&amp;'Premissas'!$D$6)+COUNTIFS(Despesas!$C$4:$C$103,"&gt;="&amp;$A13,Despesas!$C$4:$C$103,"&lt;"&amp;DATE(YEAR($A13),MONTH($A13)+1,1),Despesas!$F$4:$F$103,"&lt;&gt;",Despesas!$F$4:$F$103,"&lt;&gt;"&amp;'Premissas'!$E$6))=0,"",IFERROR(SUMIFS(Despesas!$D$4:$D$103,Despesas!$C$4:$C$103,"&gt;="&amp;$A13,Despesas!$C$4:$C$103,"&lt;"&amp;DATE(YEAR($A13),MONTH($A13)+1,1),Despesas!$F$4:$F$103,'Premissas'!$E$5),0)))</f>
        <v/>
      </c>
      <c r="F13" s="28">
        <f>IF(COUNT(B13:E13)=0,"",IFERROR(SUM(B13:C13)-SUM(D13:E13),""))</f>
        <v/>
      </c>
      <c r="G13" s="8">
        <f>IF($F13="","",IFERROR(IF($F13&lt;-'Premissas'!$B$9,"Conferir déficit",IF($F13&lt;0,"Déficit dentro da tolerância","Sem alerta")),"Conferir premissa"))</f>
        <v/>
      </c>
    </row>
    <row r="14" ht="24" customHeight="1">
      <c r="A14" s="29">
        <f>IF(OR('Premissas'!$B$4="",'Premissas'!$B$5=""),"",IF(ROW()-6&lt;='Premissas'!$B$5,DATE(YEAR('Premissas'!$B$4),MONTH('Premissas'!$B$4)+ROW()-7,1),""))</f>
        <v/>
      </c>
      <c r="B14" s="30">
        <f>IF($A14="","",IF((COUNTIFS(Receitas!$C$4:$C$103,"&gt;="&amp;$A14,Receitas!$C$4:$C$103,"&lt;"&amp;DATE(YEAR($A14),MONTH($A14)+1,1),Receitas!$F$4:$F$103,"&lt;&gt;",Receitas!$F$4:$F$103,"&lt;&gt;"&amp;'Premissas'!$D$6)+COUNTIFS(Despesas!$C$4:$C$103,"&gt;="&amp;$A14,Despesas!$C$4:$C$103,"&lt;"&amp;DATE(YEAR($A14),MONTH($A14)+1,1),Despesas!$F$4:$F$103,"&lt;&gt;",Despesas!$F$4:$F$103,"&lt;&gt;"&amp;'Premissas'!$E$6))=0,"",IFERROR(SUMIFS(Receitas!$D$4:$D$103,Receitas!$C$4:$C$103,"&gt;="&amp;$A14,Receitas!$C$4:$C$103,"&lt;"&amp;DATE(YEAR($A14),MONTH($A14)+1,1),Receitas!$F$4:$F$103,'Premissas'!$D$4),0)))</f>
        <v/>
      </c>
      <c r="C14" s="30">
        <f>IF($A14="","",IF((COUNTIFS(Receitas!$C$4:$C$103,"&gt;="&amp;$A14,Receitas!$C$4:$C$103,"&lt;"&amp;DATE(YEAR($A14),MONTH($A14)+1,1),Receitas!$F$4:$F$103,"&lt;&gt;",Receitas!$F$4:$F$103,"&lt;&gt;"&amp;'Premissas'!$D$6)+COUNTIFS(Despesas!$C$4:$C$103,"&gt;="&amp;$A14,Despesas!$C$4:$C$103,"&lt;"&amp;DATE(YEAR($A14),MONTH($A14)+1,1),Despesas!$F$4:$F$103,"&lt;&gt;",Despesas!$F$4:$F$103,"&lt;&gt;"&amp;'Premissas'!$E$6))=0,"",IFERROR(SUMIFS(Receitas!$D$4:$D$103,Receitas!$C$4:$C$103,"&gt;="&amp;$A14,Receitas!$C$4:$C$103,"&lt;"&amp;DATE(YEAR($A14),MONTH($A14)+1,1),Receitas!$F$4:$F$103,'Premissas'!$D$5),0)))</f>
        <v/>
      </c>
      <c r="D14" s="30">
        <f>IF($A14="","",IF((COUNTIFS(Receitas!$C$4:$C$103,"&gt;="&amp;$A14,Receitas!$C$4:$C$103,"&lt;"&amp;DATE(YEAR($A14),MONTH($A14)+1,1),Receitas!$F$4:$F$103,"&lt;&gt;",Receitas!$F$4:$F$103,"&lt;&gt;"&amp;'Premissas'!$D$6)+COUNTIFS(Despesas!$C$4:$C$103,"&gt;="&amp;$A14,Despesas!$C$4:$C$103,"&lt;"&amp;DATE(YEAR($A14),MONTH($A14)+1,1),Despesas!$F$4:$F$103,"&lt;&gt;",Despesas!$F$4:$F$103,"&lt;&gt;"&amp;'Premissas'!$E$6))=0,"",IFERROR(SUMIFS(Despesas!$D$4:$D$103,Despesas!$C$4:$C$103,"&gt;="&amp;$A14,Despesas!$C$4:$C$103,"&lt;"&amp;DATE(YEAR($A14),MONTH($A14)+1,1),Despesas!$F$4:$F$103,'Premissas'!$E$4),0)))</f>
        <v/>
      </c>
      <c r="E14" s="30">
        <f>IF($A14="","",IF((COUNTIFS(Receitas!$C$4:$C$103,"&gt;="&amp;$A14,Receitas!$C$4:$C$103,"&lt;"&amp;DATE(YEAR($A14),MONTH($A14)+1,1),Receitas!$F$4:$F$103,"&lt;&gt;",Receitas!$F$4:$F$103,"&lt;&gt;"&amp;'Premissas'!$D$6)+COUNTIFS(Despesas!$C$4:$C$103,"&gt;="&amp;$A14,Despesas!$C$4:$C$103,"&lt;"&amp;DATE(YEAR($A14),MONTH($A14)+1,1),Despesas!$F$4:$F$103,"&lt;&gt;",Despesas!$F$4:$F$103,"&lt;&gt;"&amp;'Premissas'!$E$6))=0,"",IFERROR(SUMIFS(Despesas!$D$4:$D$103,Despesas!$C$4:$C$103,"&gt;="&amp;$A14,Despesas!$C$4:$C$103,"&lt;"&amp;DATE(YEAR($A14),MONTH($A14)+1,1),Despesas!$F$4:$F$103,'Premissas'!$E$5),0)))</f>
        <v/>
      </c>
      <c r="F14" s="30">
        <f>IF(COUNT(B14:E14)=0,"",IFERROR(SUM(B14:C14)-SUM(D14:E14),""))</f>
        <v/>
      </c>
      <c r="G14" s="11">
        <f>IF($F14="","",IFERROR(IF($F14&lt;-'Premissas'!$B$9,"Conferir déficit",IF($F14&lt;0,"Déficit dentro da tolerância","Sem alerta")),"Conferir premissa"))</f>
        <v/>
      </c>
    </row>
    <row r="15" ht="24" customHeight="1">
      <c r="A15" s="27">
        <f>IF(OR('Premissas'!$B$4="",'Premissas'!$B$5=""),"",IF(ROW()-6&lt;='Premissas'!$B$5,DATE(YEAR('Premissas'!$B$4),MONTH('Premissas'!$B$4)+ROW()-7,1),""))</f>
        <v/>
      </c>
      <c r="B15" s="28">
        <f>IF($A15="","",IF((COUNTIFS(Receitas!$C$4:$C$103,"&gt;="&amp;$A15,Receitas!$C$4:$C$103,"&lt;"&amp;DATE(YEAR($A15),MONTH($A15)+1,1),Receitas!$F$4:$F$103,"&lt;&gt;",Receitas!$F$4:$F$103,"&lt;&gt;"&amp;'Premissas'!$D$6)+COUNTIFS(Despesas!$C$4:$C$103,"&gt;="&amp;$A15,Despesas!$C$4:$C$103,"&lt;"&amp;DATE(YEAR($A15),MONTH($A15)+1,1),Despesas!$F$4:$F$103,"&lt;&gt;",Despesas!$F$4:$F$103,"&lt;&gt;"&amp;'Premissas'!$E$6))=0,"",IFERROR(SUMIFS(Receitas!$D$4:$D$103,Receitas!$C$4:$C$103,"&gt;="&amp;$A15,Receitas!$C$4:$C$103,"&lt;"&amp;DATE(YEAR($A15),MONTH($A15)+1,1),Receitas!$F$4:$F$103,'Premissas'!$D$4),0)))</f>
        <v/>
      </c>
      <c r="C15" s="28">
        <f>IF($A15="","",IF((COUNTIFS(Receitas!$C$4:$C$103,"&gt;="&amp;$A15,Receitas!$C$4:$C$103,"&lt;"&amp;DATE(YEAR($A15),MONTH($A15)+1,1),Receitas!$F$4:$F$103,"&lt;&gt;",Receitas!$F$4:$F$103,"&lt;&gt;"&amp;'Premissas'!$D$6)+COUNTIFS(Despesas!$C$4:$C$103,"&gt;="&amp;$A15,Despesas!$C$4:$C$103,"&lt;"&amp;DATE(YEAR($A15),MONTH($A15)+1,1),Despesas!$F$4:$F$103,"&lt;&gt;",Despesas!$F$4:$F$103,"&lt;&gt;"&amp;'Premissas'!$E$6))=0,"",IFERROR(SUMIFS(Receitas!$D$4:$D$103,Receitas!$C$4:$C$103,"&gt;="&amp;$A15,Receitas!$C$4:$C$103,"&lt;"&amp;DATE(YEAR($A15),MONTH($A15)+1,1),Receitas!$F$4:$F$103,'Premissas'!$D$5),0)))</f>
        <v/>
      </c>
      <c r="D15" s="28">
        <f>IF($A15="","",IF((COUNTIFS(Receitas!$C$4:$C$103,"&gt;="&amp;$A15,Receitas!$C$4:$C$103,"&lt;"&amp;DATE(YEAR($A15),MONTH($A15)+1,1),Receitas!$F$4:$F$103,"&lt;&gt;",Receitas!$F$4:$F$103,"&lt;&gt;"&amp;'Premissas'!$D$6)+COUNTIFS(Despesas!$C$4:$C$103,"&gt;="&amp;$A15,Despesas!$C$4:$C$103,"&lt;"&amp;DATE(YEAR($A15),MONTH($A15)+1,1),Despesas!$F$4:$F$103,"&lt;&gt;",Despesas!$F$4:$F$103,"&lt;&gt;"&amp;'Premissas'!$E$6))=0,"",IFERROR(SUMIFS(Despesas!$D$4:$D$103,Despesas!$C$4:$C$103,"&gt;="&amp;$A15,Despesas!$C$4:$C$103,"&lt;"&amp;DATE(YEAR($A15),MONTH($A15)+1,1),Despesas!$F$4:$F$103,'Premissas'!$E$4),0)))</f>
        <v/>
      </c>
      <c r="E15" s="28">
        <f>IF($A15="","",IF((COUNTIFS(Receitas!$C$4:$C$103,"&gt;="&amp;$A15,Receitas!$C$4:$C$103,"&lt;"&amp;DATE(YEAR($A15),MONTH($A15)+1,1),Receitas!$F$4:$F$103,"&lt;&gt;",Receitas!$F$4:$F$103,"&lt;&gt;"&amp;'Premissas'!$D$6)+COUNTIFS(Despesas!$C$4:$C$103,"&gt;="&amp;$A15,Despesas!$C$4:$C$103,"&lt;"&amp;DATE(YEAR($A15),MONTH($A15)+1,1),Despesas!$F$4:$F$103,"&lt;&gt;",Despesas!$F$4:$F$103,"&lt;&gt;"&amp;'Premissas'!$E$6))=0,"",IFERROR(SUMIFS(Despesas!$D$4:$D$103,Despesas!$C$4:$C$103,"&gt;="&amp;$A15,Despesas!$C$4:$C$103,"&lt;"&amp;DATE(YEAR($A15),MONTH($A15)+1,1),Despesas!$F$4:$F$103,'Premissas'!$E$5),0)))</f>
        <v/>
      </c>
      <c r="F15" s="28">
        <f>IF(COUNT(B15:E15)=0,"",IFERROR(SUM(B15:C15)-SUM(D15:E15),""))</f>
        <v/>
      </c>
      <c r="G15" s="8">
        <f>IF($F15="","",IFERROR(IF($F15&lt;-'Premissas'!$B$9,"Conferir déficit",IF($F15&lt;0,"Déficit dentro da tolerância","Sem alerta")),"Conferir premissa"))</f>
        <v/>
      </c>
    </row>
    <row r="16" ht="24" customHeight="1">
      <c r="A16" s="29">
        <f>IF(OR('Premissas'!$B$4="",'Premissas'!$B$5=""),"",IF(ROW()-6&lt;='Premissas'!$B$5,DATE(YEAR('Premissas'!$B$4),MONTH('Premissas'!$B$4)+ROW()-7,1),""))</f>
        <v/>
      </c>
      <c r="B16" s="30">
        <f>IF($A16="","",IF((COUNTIFS(Receitas!$C$4:$C$103,"&gt;="&amp;$A16,Receitas!$C$4:$C$103,"&lt;"&amp;DATE(YEAR($A16),MONTH($A16)+1,1),Receitas!$F$4:$F$103,"&lt;&gt;",Receitas!$F$4:$F$103,"&lt;&gt;"&amp;'Premissas'!$D$6)+COUNTIFS(Despesas!$C$4:$C$103,"&gt;="&amp;$A16,Despesas!$C$4:$C$103,"&lt;"&amp;DATE(YEAR($A16),MONTH($A16)+1,1),Despesas!$F$4:$F$103,"&lt;&gt;",Despesas!$F$4:$F$103,"&lt;&gt;"&amp;'Premissas'!$E$6))=0,"",IFERROR(SUMIFS(Receitas!$D$4:$D$103,Receitas!$C$4:$C$103,"&gt;="&amp;$A16,Receitas!$C$4:$C$103,"&lt;"&amp;DATE(YEAR($A16),MONTH($A16)+1,1),Receitas!$F$4:$F$103,'Premissas'!$D$4),0)))</f>
        <v/>
      </c>
      <c r="C16" s="30">
        <f>IF($A16="","",IF((COUNTIFS(Receitas!$C$4:$C$103,"&gt;="&amp;$A16,Receitas!$C$4:$C$103,"&lt;"&amp;DATE(YEAR($A16),MONTH($A16)+1,1),Receitas!$F$4:$F$103,"&lt;&gt;",Receitas!$F$4:$F$103,"&lt;&gt;"&amp;'Premissas'!$D$6)+COUNTIFS(Despesas!$C$4:$C$103,"&gt;="&amp;$A16,Despesas!$C$4:$C$103,"&lt;"&amp;DATE(YEAR($A16),MONTH($A16)+1,1),Despesas!$F$4:$F$103,"&lt;&gt;",Despesas!$F$4:$F$103,"&lt;&gt;"&amp;'Premissas'!$E$6))=0,"",IFERROR(SUMIFS(Receitas!$D$4:$D$103,Receitas!$C$4:$C$103,"&gt;="&amp;$A16,Receitas!$C$4:$C$103,"&lt;"&amp;DATE(YEAR($A16),MONTH($A16)+1,1),Receitas!$F$4:$F$103,'Premissas'!$D$5),0)))</f>
        <v/>
      </c>
      <c r="D16" s="30">
        <f>IF($A16="","",IF((COUNTIFS(Receitas!$C$4:$C$103,"&gt;="&amp;$A16,Receitas!$C$4:$C$103,"&lt;"&amp;DATE(YEAR($A16),MONTH($A16)+1,1),Receitas!$F$4:$F$103,"&lt;&gt;",Receitas!$F$4:$F$103,"&lt;&gt;"&amp;'Premissas'!$D$6)+COUNTIFS(Despesas!$C$4:$C$103,"&gt;="&amp;$A16,Despesas!$C$4:$C$103,"&lt;"&amp;DATE(YEAR($A16),MONTH($A16)+1,1),Despesas!$F$4:$F$103,"&lt;&gt;",Despesas!$F$4:$F$103,"&lt;&gt;"&amp;'Premissas'!$E$6))=0,"",IFERROR(SUMIFS(Despesas!$D$4:$D$103,Despesas!$C$4:$C$103,"&gt;="&amp;$A16,Despesas!$C$4:$C$103,"&lt;"&amp;DATE(YEAR($A16),MONTH($A16)+1,1),Despesas!$F$4:$F$103,'Premissas'!$E$4),0)))</f>
        <v/>
      </c>
      <c r="E16" s="30">
        <f>IF($A16="","",IF((COUNTIFS(Receitas!$C$4:$C$103,"&gt;="&amp;$A16,Receitas!$C$4:$C$103,"&lt;"&amp;DATE(YEAR($A16),MONTH($A16)+1,1),Receitas!$F$4:$F$103,"&lt;&gt;",Receitas!$F$4:$F$103,"&lt;&gt;"&amp;'Premissas'!$D$6)+COUNTIFS(Despesas!$C$4:$C$103,"&gt;="&amp;$A16,Despesas!$C$4:$C$103,"&lt;"&amp;DATE(YEAR($A16),MONTH($A16)+1,1),Despesas!$F$4:$F$103,"&lt;&gt;",Despesas!$F$4:$F$103,"&lt;&gt;"&amp;'Premissas'!$E$6))=0,"",IFERROR(SUMIFS(Despesas!$D$4:$D$103,Despesas!$C$4:$C$103,"&gt;="&amp;$A16,Despesas!$C$4:$C$103,"&lt;"&amp;DATE(YEAR($A16),MONTH($A16)+1,1),Despesas!$F$4:$F$103,'Premissas'!$E$5),0)))</f>
        <v/>
      </c>
      <c r="F16" s="30">
        <f>IF(COUNT(B16:E16)=0,"",IFERROR(SUM(B16:C16)-SUM(D16:E16),""))</f>
        <v/>
      </c>
      <c r="G16" s="11">
        <f>IF($F16="","",IFERROR(IF($F16&lt;-'Premissas'!$B$9,"Conferir déficit",IF($F16&lt;0,"Déficit dentro da tolerância","Sem alerta")),"Conferir premissa"))</f>
        <v/>
      </c>
    </row>
    <row r="17" ht="24" customHeight="1">
      <c r="A17" s="27">
        <f>IF(OR('Premissas'!$B$4="",'Premissas'!$B$5=""),"",IF(ROW()-6&lt;='Premissas'!$B$5,DATE(YEAR('Premissas'!$B$4),MONTH('Premissas'!$B$4)+ROW()-7,1),""))</f>
        <v/>
      </c>
      <c r="B17" s="28">
        <f>IF($A17="","",IF((COUNTIFS(Receitas!$C$4:$C$103,"&gt;="&amp;$A17,Receitas!$C$4:$C$103,"&lt;"&amp;DATE(YEAR($A17),MONTH($A17)+1,1),Receitas!$F$4:$F$103,"&lt;&gt;",Receitas!$F$4:$F$103,"&lt;&gt;"&amp;'Premissas'!$D$6)+COUNTIFS(Despesas!$C$4:$C$103,"&gt;="&amp;$A17,Despesas!$C$4:$C$103,"&lt;"&amp;DATE(YEAR($A17),MONTH($A17)+1,1),Despesas!$F$4:$F$103,"&lt;&gt;",Despesas!$F$4:$F$103,"&lt;&gt;"&amp;'Premissas'!$E$6))=0,"",IFERROR(SUMIFS(Receitas!$D$4:$D$103,Receitas!$C$4:$C$103,"&gt;="&amp;$A17,Receitas!$C$4:$C$103,"&lt;"&amp;DATE(YEAR($A17),MONTH($A17)+1,1),Receitas!$F$4:$F$103,'Premissas'!$D$4),0)))</f>
        <v/>
      </c>
      <c r="C17" s="28">
        <f>IF($A17="","",IF((COUNTIFS(Receitas!$C$4:$C$103,"&gt;="&amp;$A17,Receitas!$C$4:$C$103,"&lt;"&amp;DATE(YEAR($A17),MONTH($A17)+1,1),Receitas!$F$4:$F$103,"&lt;&gt;",Receitas!$F$4:$F$103,"&lt;&gt;"&amp;'Premissas'!$D$6)+COUNTIFS(Despesas!$C$4:$C$103,"&gt;="&amp;$A17,Despesas!$C$4:$C$103,"&lt;"&amp;DATE(YEAR($A17),MONTH($A17)+1,1),Despesas!$F$4:$F$103,"&lt;&gt;",Despesas!$F$4:$F$103,"&lt;&gt;"&amp;'Premissas'!$E$6))=0,"",IFERROR(SUMIFS(Receitas!$D$4:$D$103,Receitas!$C$4:$C$103,"&gt;="&amp;$A17,Receitas!$C$4:$C$103,"&lt;"&amp;DATE(YEAR($A17),MONTH($A17)+1,1),Receitas!$F$4:$F$103,'Premissas'!$D$5),0)))</f>
        <v/>
      </c>
      <c r="D17" s="28">
        <f>IF($A17="","",IF((COUNTIFS(Receitas!$C$4:$C$103,"&gt;="&amp;$A17,Receitas!$C$4:$C$103,"&lt;"&amp;DATE(YEAR($A17),MONTH($A17)+1,1),Receitas!$F$4:$F$103,"&lt;&gt;",Receitas!$F$4:$F$103,"&lt;&gt;"&amp;'Premissas'!$D$6)+COUNTIFS(Despesas!$C$4:$C$103,"&gt;="&amp;$A17,Despesas!$C$4:$C$103,"&lt;"&amp;DATE(YEAR($A17),MONTH($A17)+1,1),Despesas!$F$4:$F$103,"&lt;&gt;",Despesas!$F$4:$F$103,"&lt;&gt;"&amp;'Premissas'!$E$6))=0,"",IFERROR(SUMIFS(Despesas!$D$4:$D$103,Despesas!$C$4:$C$103,"&gt;="&amp;$A17,Despesas!$C$4:$C$103,"&lt;"&amp;DATE(YEAR($A17),MONTH($A17)+1,1),Despesas!$F$4:$F$103,'Premissas'!$E$4),0)))</f>
        <v/>
      </c>
      <c r="E17" s="28">
        <f>IF($A17="","",IF((COUNTIFS(Receitas!$C$4:$C$103,"&gt;="&amp;$A17,Receitas!$C$4:$C$103,"&lt;"&amp;DATE(YEAR($A17),MONTH($A17)+1,1),Receitas!$F$4:$F$103,"&lt;&gt;",Receitas!$F$4:$F$103,"&lt;&gt;"&amp;'Premissas'!$D$6)+COUNTIFS(Despesas!$C$4:$C$103,"&gt;="&amp;$A17,Despesas!$C$4:$C$103,"&lt;"&amp;DATE(YEAR($A17),MONTH($A17)+1,1),Despesas!$F$4:$F$103,"&lt;&gt;",Despesas!$F$4:$F$103,"&lt;&gt;"&amp;'Premissas'!$E$6))=0,"",IFERROR(SUMIFS(Despesas!$D$4:$D$103,Despesas!$C$4:$C$103,"&gt;="&amp;$A17,Despesas!$C$4:$C$103,"&lt;"&amp;DATE(YEAR($A17),MONTH($A17)+1,1),Despesas!$F$4:$F$103,'Premissas'!$E$5),0)))</f>
        <v/>
      </c>
      <c r="F17" s="28">
        <f>IF(COUNT(B17:E17)=0,"",IFERROR(SUM(B17:C17)-SUM(D17:E17),""))</f>
        <v/>
      </c>
      <c r="G17" s="8">
        <f>IF($F17="","",IFERROR(IF($F17&lt;-'Premissas'!$B$9,"Conferir déficit",IF($F17&lt;0,"Déficit dentro da tolerância","Sem alerta")),"Conferir premissa"))</f>
        <v/>
      </c>
    </row>
    <row r="18" ht="24" customHeight="1">
      <c r="A18" s="29">
        <f>IF(OR('Premissas'!$B$4="",'Premissas'!$B$5=""),"",IF(ROW()-6&lt;='Premissas'!$B$5,DATE(YEAR('Premissas'!$B$4),MONTH('Premissas'!$B$4)+ROW()-7,1),""))</f>
        <v/>
      </c>
      <c r="B18" s="30">
        <f>IF($A18="","",IF((COUNTIFS(Receitas!$C$4:$C$103,"&gt;="&amp;$A18,Receitas!$C$4:$C$103,"&lt;"&amp;DATE(YEAR($A18),MONTH($A18)+1,1),Receitas!$F$4:$F$103,"&lt;&gt;",Receitas!$F$4:$F$103,"&lt;&gt;"&amp;'Premissas'!$D$6)+COUNTIFS(Despesas!$C$4:$C$103,"&gt;="&amp;$A18,Despesas!$C$4:$C$103,"&lt;"&amp;DATE(YEAR($A18),MONTH($A18)+1,1),Despesas!$F$4:$F$103,"&lt;&gt;",Despesas!$F$4:$F$103,"&lt;&gt;"&amp;'Premissas'!$E$6))=0,"",IFERROR(SUMIFS(Receitas!$D$4:$D$103,Receitas!$C$4:$C$103,"&gt;="&amp;$A18,Receitas!$C$4:$C$103,"&lt;"&amp;DATE(YEAR($A18),MONTH($A18)+1,1),Receitas!$F$4:$F$103,'Premissas'!$D$4),0)))</f>
        <v/>
      </c>
      <c r="C18" s="30">
        <f>IF($A18="","",IF((COUNTIFS(Receitas!$C$4:$C$103,"&gt;="&amp;$A18,Receitas!$C$4:$C$103,"&lt;"&amp;DATE(YEAR($A18),MONTH($A18)+1,1),Receitas!$F$4:$F$103,"&lt;&gt;",Receitas!$F$4:$F$103,"&lt;&gt;"&amp;'Premissas'!$D$6)+COUNTIFS(Despesas!$C$4:$C$103,"&gt;="&amp;$A18,Despesas!$C$4:$C$103,"&lt;"&amp;DATE(YEAR($A18),MONTH($A18)+1,1),Despesas!$F$4:$F$103,"&lt;&gt;",Despesas!$F$4:$F$103,"&lt;&gt;"&amp;'Premissas'!$E$6))=0,"",IFERROR(SUMIFS(Receitas!$D$4:$D$103,Receitas!$C$4:$C$103,"&gt;="&amp;$A18,Receitas!$C$4:$C$103,"&lt;"&amp;DATE(YEAR($A18),MONTH($A18)+1,1),Receitas!$F$4:$F$103,'Premissas'!$D$5),0)))</f>
        <v/>
      </c>
      <c r="D18" s="30">
        <f>IF($A18="","",IF((COUNTIFS(Receitas!$C$4:$C$103,"&gt;="&amp;$A18,Receitas!$C$4:$C$103,"&lt;"&amp;DATE(YEAR($A18),MONTH($A18)+1,1),Receitas!$F$4:$F$103,"&lt;&gt;",Receitas!$F$4:$F$103,"&lt;&gt;"&amp;'Premissas'!$D$6)+COUNTIFS(Despesas!$C$4:$C$103,"&gt;="&amp;$A18,Despesas!$C$4:$C$103,"&lt;"&amp;DATE(YEAR($A18),MONTH($A18)+1,1),Despesas!$F$4:$F$103,"&lt;&gt;",Despesas!$F$4:$F$103,"&lt;&gt;"&amp;'Premissas'!$E$6))=0,"",IFERROR(SUMIFS(Despesas!$D$4:$D$103,Despesas!$C$4:$C$103,"&gt;="&amp;$A18,Despesas!$C$4:$C$103,"&lt;"&amp;DATE(YEAR($A18),MONTH($A18)+1,1),Despesas!$F$4:$F$103,'Premissas'!$E$4),0)))</f>
        <v/>
      </c>
      <c r="E18" s="30">
        <f>IF($A18="","",IF((COUNTIFS(Receitas!$C$4:$C$103,"&gt;="&amp;$A18,Receitas!$C$4:$C$103,"&lt;"&amp;DATE(YEAR($A18),MONTH($A18)+1,1),Receitas!$F$4:$F$103,"&lt;&gt;",Receitas!$F$4:$F$103,"&lt;&gt;"&amp;'Premissas'!$D$6)+COUNTIFS(Despesas!$C$4:$C$103,"&gt;="&amp;$A18,Despesas!$C$4:$C$103,"&lt;"&amp;DATE(YEAR($A18),MONTH($A18)+1,1),Despesas!$F$4:$F$103,"&lt;&gt;",Despesas!$F$4:$F$103,"&lt;&gt;"&amp;'Premissas'!$E$6))=0,"",IFERROR(SUMIFS(Despesas!$D$4:$D$103,Despesas!$C$4:$C$103,"&gt;="&amp;$A18,Despesas!$C$4:$C$103,"&lt;"&amp;DATE(YEAR($A18),MONTH($A18)+1,1),Despesas!$F$4:$F$103,'Premissas'!$E$5),0)))</f>
        <v/>
      </c>
      <c r="F18" s="30">
        <f>IF(COUNT(B18:E18)=0,"",IFERROR(SUM(B18:C18)-SUM(D18:E18),""))</f>
        <v/>
      </c>
      <c r="G18" s="11">
        <f>IF($F18="","",IFERROR(IF($F18&lt;-'Premissas'!$B$9,"Conferir déficit",IF($F18&lt;0,"Déficit dentro da tolerância","Sem alerta")),"Conferir premissa"))</f>
        <v/>
      </c>
    </row>
  </sheetData>
  <autoFilter ref="A6:G18"/>
  <mergeCells count="1">
    <mergeCell ref="A1:G1"/>
  </mergeCells>
  <conditionalFormatting sqref="F7:F18">
    <cfRule type="expression" priority="1" dxfId="0">
      <formula>AND(ISNUMBER($F7),$F7&gt;=0)</formula>
    </cfRule>
    <cfRule type="expression" priority="2" dxfId="1">
      <formula>AND(ISNUMBER($F7),$F7&lt;0)</formula>
    </cfRule>
  </conditionalFormatting>
  <conditionalFormatting sqref="G7:G18">
    <cfRule type="expression" priority="3" dxfId="1">
      <formula>$G7="Conferir déficit"</formula>
    </cfRule>
    <cfRule type="expression" priority="4" dxfId="2">
      <formula>$G7="Déficit dentro da tolerância"</formula>
    </cfRule>
  </conditionalFormatting>
  <pageMargins left="0.25" right="0.25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7D5B"/>
    <outlinePr summaryBelow="1" summaryRight="1"/>
    <pageSetUpPr fitToPage="1"/>
  </sheetPr>
  <dimension ref="A1:H103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  <col width="14" customWidth="1" min="3" max="3"/>
    <col width="17" customWidth="1" min="4" max="4"/>
    <col width="28" customWidth="1" min="5" max="5"/>
    <col width="16" customWidth="1" min="6" max="6"/>
    <col width="15" customWidth="1" min="7" max="7"/>
    <col width="45" customWidth="1" min="8" max="8"/>
  </cols>
  <sheetData>
    <row r="1" ht="28" customHeight="1">
      <c r="A1" s="1" t="inlineStr">
        <is>
          <t>Receitas — lançamentos previstos e realizados</t>
        </is>
      </c>
      <c r="B1" s="22" t="n"/>
      <c r="C1" s="22" t="n"/>
      <c r="D1" s="22" t="n"/>
      <c r="E1" s="22" t="n"/>
      <c r="F1" s="22" t="n"/>
      <c r="G1" s="22" t="n"/>
      <c r="H1" s="23" t="n"/>
    </row>
    <row r="2"/>
    <row r="3" ht="31" customHeight="1">
      <c r="A3" s="2" t="inlineStr">
        <is>
          <t>Condomínio</t>
        </is>
      </c>
      <c r="B3" s="2" t="inlineStr">
        <is>
          <t>Unidade</t>
        </is>
      </c>
      <c r="C3" s="2" t="inlineStr">
        <is>
          <t>Período</t>
        </is>
      </c>
      <c r="D3" s="2" t="inlineStr">
        <is>
          <t>Valor</t>
        </is>
      </c>
      <c r="E3" s="2" t="inlineStr">
        <is>
          <t>Responsável</t>
        </is>
      </c>
      <c r="F3" s="2" t="inlineStr">
        <is>
          <t>Situação</t>
        </is>
      </c>
      <c r="G3" s="2" t="inlineStr">
        <is>
          <t>Vencimento</t>
        </is>
      </c>
      <c r="H3" s="2" t="inlineStr">
        <is>
          <t>Observações</t>
        </is>
      </c>
    </row>
    <row r="4" ht="22" customHeight="1">
      <c r="A4" s="12" t="inlineStr">
        <is>
          <t>Condomínio Fictício Jardim das Nuvens</t>
        </is>
      </c>
      <c r="B4" s="12" t="inlineStr">
        <is>
          <t>Todas as unidades fictícias</t>
        </is>
      </c>
      <c r="C4" s="31" t="n">
        <v>46266</v>
      </c>
      <c r="D4" s="32" t="n">
        <v>24600</v>
      </c>
      <c r="E4" s="12" t="inlineStr">
        <is>
          <t>Helena Prado — pessoa fictícia</t>
        </is>
      </c>
      <c r="F4" s="15" t="inlineStr">
        <is>
          <t>Recebida</t>
        </is>
      </c>
      <c r="G4" s="31" t="n">
        <v>46275</v>
      </c>
      <c r="H4" s="16" t="inlineStr">
        <is>
          <t>Arrecadação ordinária de cenário inteiramente fictício.</t>
        </is>
      </c>
    </row>
    <row r="5" ht="22" customHeight="1">
      <c r="A5" s="12" t="inlineStr">
        <is>
          <t>Condomínio Fictício Jardim das Nuvens</t>
        </is>
      </c>
      <c r="B5" s="12" t="inlineStr">
        <is>
          <t>Todas as unidades fictícias</t>
        </is>
      </c>
      <c r="C5" s="31" t="n">
        <v>46296</v>
      </c>
      <c r="D5" s="32" t="n">
        <v>24800</v>
      </c>
      <c r="E5" s="12" t="inlineStr">
        <is>
          <t>Helena Prado — pessoa fictícia</t>
        </is>
      </c>
      <c r="F5" s="15" t="inlineStr">
        <is>
          <t>Prevista</t>
        </is>
      </c>
      <c r="G5" s="31" t="n">
        <v>46305</v>
      </c>
      <c r="H5" s="16" t="inlineStr">
        <is>
          <t>Previsão mensal usada apenas para simulação fictícia.</t>
        </is>
      </c>
    </row>
    <row r="6" ht="22" customHeight="1">
      <c r="A6" s="12" t="inlineStr">
        <is>
          <t>Condomínio Fictício Jardim das Nuvens</t>
        </is>
      </c>
      <c r="B6" s="12" t="inlineStr">
        <is>
          <t>Todas as unidades fictícias</t>
        </is>
      </c>
      <c r="C6" s="31" t="n">
        <v>46327</v>
      </c>
      <c r="D6" s="32" t="n">
        <v>24800</v>
      </c>
      <c r="E6" s="12" t="inlineStr">
        <is>
          <t>Helena Prado — pessoa fictícia</t>
        </is>
      </c>
      <c r="F6" s="15" t="inlineStr">
        <is>
          <t>Prevista</t>
        </is>
      </c>
      <c r="G6" s="31" t="n">
        <v>46336</v>
      </c>
      <c r="H6" s="16" t="inlineStr">
        <is>
          <t>Previsão mensal usada apenas para simulação fictícia.</t>
        </is>
      </c>
    </row>
    <row r="7" ht="22" customHeight="1">
      <c r="A7" s="12" t="inlineStr">
        <is>
          <t>Condomínio Fictício Jardim das Nuvens</t>
        </is>
      </c>
      <c r="B7" s="12" t="inlineStr">
        <is>
          <t>Todas as unidades fictícias</t>
        </is>
      </c>
      <c r="C7" s="31" t="n">
        <v>46357</v>
      </c>
      <c r="D7" s="32" t="n">
        <v>25200</v>
      </c>
      <c r="E7" s="12" t="inlineStr">
        <is>
          <t>Helena Prado — pessoa fictícia</t>
        </is>
      </c>
      <c r="F7" s="15" t="inlineStr">
        <is>
          <t>Prevista</t>
        </is>
      </c>
      <c r="G7" s="31" t="n">
        <v>46366</v>
      </c>
      <c r="H7" s="16" t="inlineStr">
        <is>
          <t>Estimativa sazonal de exemplo, sem representar cobrança real.</t>
        </is>
      </c>
    </row>
    <row r="8" ht="22" customHeight="1">
      <c r="A8" s="12" t="inlineStr">
        <is>
          <t>Condomínio Fictício Jardim das Nuvens</t>
        </is>
      </c>
      <c r="B8" s="12" t="inlineStr">
        <is>
          <t>Todas as unidades fictícias</t>
        </is>
      </c>
      <c r="C8" s="31" t="n">
        <v>46388</v>
      </c>
      <c r="D8" s="32" t="n">
        <v>25200</v>
      </c>
      <c r="E8" s="12" t="inlineStr">
        <is>
          <t>Helena Prado — pessoa fictícia</t>
        </is>
      </c>
      <c r="F8" s="15" t="inlineStr">
        <is>
          <t>Prevista</t>
        </is>
      </c>
      <c r="G8" s="31" t="n">
        <v>46397</v>
      </c>
      <c r="H8" s="16" t="inlineStr">
        <is>
          <t>Estimativa fictícia sujeita à conferência humana.</t>
        </is>
      </c>
    </row>
    <row r="9" ht="22" customHeight="1">
      <c r="A9" s="12" t="n"/>
      <c r="B9" s="12" t="n"/>
      <c r="C9" s="31" t="n"/>
      <c r="D9" s="32" t="n"/>
      <c r="E9" s="12" t="n"/>
      <c r="F9" s="15" t="n"/>
      <c r="G9" s="31" t="n"/>
      <c r="H9" s="16" t="n"/>
    </row>
    <row r="10" ht="22" customHeight="1">
      <c r="A10" s="12" t="n"/>
      <c r="B10" s="12" t="n"/>
      <c r="C10" s="31" t="n"/>
      <c r="D10" s="32" t="n"/>
      <c r="E10" s="12" t="n"/>
      <c r="F10" s="15" t="n"/>
      <c r="G10" s="31" t="n"/>
      <c r="H10" s="16" t="n"/>
    </row>
    <row r="11" ht="22" customHeight="1">
      <c r="A11" s="12" t="n"/>
      <c r="B11" s="12" t="n"/>
      <c r="C11" s="31" t="n"/>
      <c r="D11" s="32" t="n"/>
      <c r="E11" s="12" t="n"/>
      <c r="F11" s="15" t="n"/>
      <c r="G11" s="31" t="n"/>
      <c r="H11" s="16" t="n"/>
    </row>
    <row r="12" ht="22" customHeight="1">
      <c r="A12" s="12" t="n"/>
      <c r="B12" s="12" t="n"/>
      <c r="C12" s="31" t="n"/>
      <c r="D12" s="32" t="n"/>
      <c r="E12" s="12" t="n"/>
      <c r="F12" s="15" t="n"/>
      <c r="G12" s="31" t="n"/>
      <c r="H12" s="16" t="n"/>
    </row>
    <row r="13" ht="22" customHeight="1">
      <c r="A13" s="12" t="n"/>
      <c r="B13" s="12" t="n"/>
      <c r="C13" s="31" t="n"/>
      <c r="D13" s="32" t="n"/>
      <c r="E13" s="12" t="n"/>
      <c r="F13" s="15" t="n"/>
      <c r="G13" s="31" t="n"/>
      <c r="H13" s="16" t="n"/>
    </row>
    <row r="14" ht="22" customHeight="1">
      <c r="A14" s="12" t="n"/>
      <c r="B14" s="12" t="n"/>
      <c r="C14" s="31" t="n"/>
      <c r="D14" s="32" t="n"/>
      <c r="E14" s="12" t="n"/>
      <c r="F14" s="15" t="n"/>
      <c r="G14" s="31" t="n"/>
      <c r="H14" s="16" t="n"/>
    </row>
    <row r="15" ht="22" customHeight="1">
      <c r="A15" s="12" t="n"/>
      <c r="B15" s="12" t="n"/>
      <c r="C15" s="31" t="n"/>
      <c r="D15" s="32" t="n"/>
      <c r="E15" s="12" t="n"/>
      <c r="F15" s="15" t="n"/>
      <c r="G15" s="31" t="n"/>
      <c r="H15" s="16" t="n"/>
    </row>
    <row r="16" ht="22" customHeight="1">
      <c r="A16" s="12" t="n"/>
      <c r="B16" s="12" t="n"/>
      <c r="C16" s="31" t="n"/>
      <c r="D16" s="32" t="n"/>
      <c r="E16" s="12" t="n"/>
      <c r="F16" s="15" t="n"/>
      <c r="G16" s="31" t="n"/>
      <c r="H16" s="16" t="n"/>
    </row>
    <row r="17" ht="22" customHeight="1">
      <c r="A17" s="12" t="n"/>
      <c r="B17" s="12" t="n"/>
      <c r="C17" s="31" t="n"/>
      <c r="D17" s="32" t="n"/>
      <c r="E17" s="12" t="n"/>
      <c r="F17" s="15" t="n"/>
      <c r="G17" s="31" t="n"/>
      <c r="H17" s="16" t="n"/>
    </row>
    <row r="18" ht="22" customHeight="1">
      <c r="A18" s="12" t="n"/>
      <c r="B18" s="12" t="n"/>
      <c r="C18" s="31" t="n"/>
      <c r="D18" s="32" t="n"/>
      <c r="E18" s="12" t="n"/>
      <c r="F18" s="15" t="n"/>
      <c r="G18" s="31" t="n"/>
      <c r="H18" s="16" t="n"/>
    </row>
    <row r="19" ht="22" customHeight="1">
      <c r="A19" s="12" t="n"/>
      <c r="B19" s="12" t="n"/>
      <c r="C19" s="31" t="n"/>
      <c r="D19" s="32" t="n"/>
      <c r="E19" s="12" t="n"/>
      <c r="F19" s="15" t="n"/>
      <c r="G19" s="31" t="n"/>
      <c r="H19" s="16" t="n"/>
    </row>
    <row r="20" ht="22" customHeight="1">
      <c r="A20" s="12" t="n"/>
      <c r="B20" s="12" t="n"/>
      <c r="C20" s="31" t="n"/>
      <c r="D20" s="32" t="n"/>
      <c r="E20" s="12" t="n"/>
      <c r="F20" s="15" t="n"/>
      <c r="G20" s="31" t="n"/>
      <c r="H20" s="16" t="n"/>
    </row>
    <row r="21" ht="22" customHeight="1">
      <c r="A21" s="12" t="n"/>
      <c r="B21" s="12" t="n"/>
      <c r="C21" s="31" t="n"/>
      <c r="D21" s="32" t="n"/>
      <c r="E21" s="12" t="n"/>
      <c r="F21" s="15" t="n"/>
      <c r="G21" s="31" t="n"/>
      <c r="H21" s="16" t="n"/>
    </row>
    <row r="22" ht="22" customHeight="1">
      <c r="A22" s="12" t="n"/>
      <c r="B22" s="12" t="n"/>
      <c r="C22" s="31" t="n"/>
      <c r="D22" s="32" t="n"/>
      <c r="E22" s="12" t="n"/>
      <c r="F22" s="15" t="n"/>
      <c r="G22" s="31" t="n"/>
      <c r="H22" s="16" t="n"/>
    </row>
    <row r="23" ht="22" customHeight="1">
      <c r="A23" s="12" t="n"/>
      <c r="B23" s="12" t="n"/>
      <c r="C23" s="31" t="n"/>
      <c r="D23" s="32" t="n"/>
      <c r="E23" s="12" t="n"/>
      <c r="F23" s="15" t="n"/>
      <c r="G23" s="31" t="n"/>
      <c r="H23" s="16" t="n"/>
    </row>
    <row r="24" ht="22" customHeight="1">
      <c r="A24" s="12" t="n"/>
      <c r="B24" s="12" t="n"/>
      <c r="C24" s="31" t="n"/>
      <c r="D24" s="32" t="n"/>
      <c r="E24" s="12" t="n"/>
      <c r="F24" s="15" t="n"/>
      <c r="G24" s="31" t="n"/>
      <c r="H24" s="16" t="n"/>
    </row>
    <row r="25" ht="22" customHeight="1">
      <c r="A25" s="12" t="n"/>
      <c r="B25" s="12" t="n"/>
      <c r="C25" s="31" t="n"/>
      <c r="D25" s="32" t="n"/>
      <c r="E25" s="12" t="n"/>
      <c r="F25" s="15" t="n"/>
      <c r="G25" s="31" t="n"/>
      <c r="H25" s="16" t="n"/>
    </row>
    <row r="26" ht="22" customHeight="1">
      <c r="A26" s="12" t="n"/>
      <c r="B26" s="12" t="n"/>
      <c r="C26" s="31" t="n"/>
      <c r="D26" s="32" t="n"/>
      <c r="E26" s="12" t="n"/>
      <c r="F26" s="15" t="n"/>
      <c r="G26" s="31" t="n"/>
      <c r="H26" s="16" t="n"/>
    </row>
    <row r="27" ht="22" customHeight="1">
      <c r="A27" s="12" t="n"/>
      <c r="B27" s="12" t="n"/>
      <c r="C27" s="31" t="n"/>
      <c r="D27" s="32" t="n"/>
      <c r="E27" s="12" t="n"/>
      <c r="F27" s="15" t="n"/>
      <c r="G27" s="31" t="n"/>
      <c r="H27" s="16" t="n"/>
    </row>
    <row r="28" ht="22" customHeight="1">
      <c r="A28" s="12" t="n"/>
      <c r="B28" s="12" t="n"/>
      <c r="C28" s="31" t="n"/>
      <c r="D28" s="32" t="n"/>
      <c r="E28" s="12" t="n"/>
      <c r="F28" s="15" t="n"/>
      <c r="G28" s="31" t="n"/>
      <c r="H28" s="16" t="n"/>
    </row>
    <row r="29" ht="22" customHeight="1">
      <c r="A29" s="12" t="n"/>
      <c r="B29" s="12" t="n"/>
      <c r="C29" s="31" t="n"/>
      <c r="D29" s="32" t="n"/>
      <c r="E29" s="12" t="n"/>
      <c r="F29" s="15" t="n"/>
      <c r="G29" s="31" t="n"/>
      <c r="H29" s="16" t="n"/>
    </row>
    <row r="30" ht="22" customHeight="1">
      <c r="A30" s="12" t="n"/>
      <c r="B30" s="12" t="n"/>
      <c r="C30" s="31" t="n"/>
      <c r="D30" s="32" t="n"/>
      <c r="E30" s="12" t="n"/>
      <c r="F30" s="15" t="n"/>
      <c r="G30" s="31" t="n"/>
      <c r="H30" s="16" t="n"/>
    </row>
    <row r="31" ht="22" customHeight="1">
      <c r="A31" s="12" t="n"/>
      <c r="B31" s="12" t="n"/>
      <c r="C31" s="31" t="n"/>
      <c r="D31" s="32" t="n"/>
      <c r="E31" s="12" t="n"/>
      <c r="F31" s="15" t="n"/>
      <c r="G31" s="31" t="n"/>
      <c r="H31" s="16" t="n"/>
    </row>
    <row r="32" ht="22" customHeight="1">
      <c r="A32" s="12" t="n"/>
      <c r="B32" s="12" t="n"/>
      <c r="C32" s="31" t="n"/>
      <c r="D32" s="32" t="n"/>
      <c r="E32" s="12" t="n"/>
      <c r="F32" s="15" t="n"/>
      <c r="G32" s="31" t="n"/>
      <c r="H32" s="16" t="n"/>
    </row>
    <row r="33" ht="22" customHeight="1">
      <c r="A33" s="12" t="n"/>
      <c r="B33" s="12" t="n"/>
      <c r="C33" s="31" t="n"/>
      <c r="D33" s="32" t="n"/>
      <c r="E33" s="12" t="n"/>
      <c r="F33" s="15" t="n"/>
      <c r="G33" s="31" t="n"/>
      <c r="H33" s="16" t="n"/>
    </row>
    <row r="34" ht="22" customHeight="1">
      <c r="A34" s="12" t="n"/>
      <c r="B34" s="12" t="n"/>
      <c r="C34" s="31" t="n"/>
      <c r="D34" s="32" t="n"/>
      <c r="E34" s="12" t="n"/>
      <c r="F34" s="15" t="n"/>
      <c r="G34" s="31" t="n"/>
      <c r="H34" s="16" t="n"/>
    </row>
    <row r="35" ht="22" customHeight="1">
      <c r="A35" s="12" t="n"/>
      <c r="B35" s="12" t="n"/>
      <c r="C35" s="31" t="n"/>
      <c r="D35" s="32" t="n"/>
      <c r="E35" s="12" t="n"/>
      <c r="F35" s="15" t="n"/>
      <c r="G35" s="31" t="n"/>
      <c r="H35" s="16" t="n"/>
    </row>
    <row r="36" ht="22" customHeight="1">
      <c r="A36" s="12" t="n"/>
      <c r="B36" s="12" t="n"/>
      <c r="C36" s="31" t="n"/>
      <c r="D36" s="32" t="n"/>
      <c r="E36" s="12" t="n"/>
      <c r="F36" s="15" t="n"/>
      <c r="G36" s="31" t="n"/>
      <c r="H36" s="16" t="n"/>
    </row>
    <row r="37" ht="22" customHeight="1">
      <c r="A37" s="12" t="n"/>
      <c r="B37" s="12" t="n"/>
      <c r="C37" s="31" t="n"/>
      <c r="D37" s="32" t="n"/>
      <c r="E37" s="12" t="n"/>
      <c r="F37" s="15" t="n"/>
      <c r="G37" s="31" t="n"/>
      <c r="H37" s="16" t="n"/>
    </row>
    <row r="38" ht="22" customHeight="1">
      <c r="A38" s="12" t="n"/>
      <c r="B38" s="12" t="n"/>
      <c r="C38" s="31" t="n"/>
      <c r="D38" s="32" t="n"/>
      <c r="E38" s="12" t="n"/>
      <c r="F38" s="15" t="n"/>
      <c r="G38" s="31" t="n"/>
      <c r="H38" s="16" t="n"/>
    </row>
    <row r="39" ht="22" customHeight="1">
      <c r="A39" s="12" t="n"/>
      <c r="B39" s="12" t="n"/>
      <c r="C39" s="31" t="n"/>
      <c r="D39" s="32" t="n"/>
      <c r="E39" s="12" t="n"/>
      <c r="F39" s="15" t="n"/>
      <c r="G39" s="31" t="n"/>
      <c r="H39" s="16" t="n"/>
    </row>
    <row r="40" ht="22" customHeight="1">
      <c r="A40" s="12" t="n"/>
      <c r="B40" s="12" t="n"/>
      <c r="C40" s="31" t="n"/>
      <c r="D40" s="32" t="n"/>
      <c r="E40" s="12" t="n"/>
      <c r="F40" s="15" t="n"/>
      <c r="G40" s="31" t="n"/>
      <c r="H40" s="16" t="n"/>
    </row>
    <row r="41" ht="22" customHeight="1">
      <c r="A41" s="12" t="n"/>
      <c r="B41" s="12" t="n"/>
      <c r="C41" s="31" t="n"/>
      <c r="D41" s="32" t="n"/>
      <c r="E41" s="12" t="n"/>
      <c r="F41" s="15" t="n"/>
      <c r="G41" s="31" t="n"/>
      <c r="H41" s="16" t="n"/>
    </row>
    <row r="42" ht="22" customHeight="1">
      <c r="A42" s="12" t="n"/>
      <c r="B42" s="12" t="n"/>
      <c r="C42" s="31" t="n"/>
      <c r="D42" s="32" t="n"/>
      <c r="E42" s="12" t="n"/>
      <c r="F42" s="15" t="n"/>
      <c r="G42" s="31" t="n"/>
      <c r="H42" s="16" t="n"/>
    </row>
    <row r="43" ht="22" customHeight="1">
      <c r="A43" s="12" t="n"/>
      <c r="B43" s="12" t="n"/>
      <c r="C43" s="31" t="n"/>
      <c r="D43" s="32" t="n"/>
      <c r="E43" s="12" t="n"/>
      <c r="F43" s="15" t="n"/>
      <c r="G43" s="31" t="n"/>
      <c r="H43" s="16" t="n"/>
    </row>
    <row r="44" ht="22" customHeight="1">
      <c r="A44" s="12" t="n"/>
      <c r="B44" s="12" t="n"/>
      <c r="C44" s="31" t="n"/>
      <c r="D44" s="32" t="n"/>
      <c r="E44" s="12" t="n"/>
      <c r="F44" s="15" t="n"/>
      <c r="G44" s="31" t="n"/>
      <c r="H44" s="16" t="n"/>
    </row>
    <row r="45" ht="22" customHeight="1">
      <c r="A45" s="12" t="n"/>
      <c r="B45" s="12" t="n"/>
      <c r="C45" s="31" t="n"/>
      <c r="D45" s="32" t="n"/>
      <c r="E45" s="12" t="n"/>
      <c r="F45" s="15" t="n"/>
      <c r="G45" s="31" t="n"/>
      <c r="H45" s="16" t="n"/>
    </row>
    <row r="46" ht="22" customHeight="1">
      <c r="A46" s="12" t="n"/>
      <c r="B46" s="12" t="n"/>
      <c r="C46" s="31" t="n"/>
      <c r="D46" s="32" t="n"/>
      <c r="E46" s="12" t="n"/>
      <c r="F46" s="15" t="n"/>
      <c r="G46" s="31" t="n"/>
      <c r="H46" s="16" t="n"/>
    </row>
    <row r="47" ht="22" customHeight="1">
      <c r="A47" s="12" t="n"/>
      <c r="B47" s="12" t="n"/>
      <c r="C47" s="31" t="n"/>
      <c r="D47" s="32" t="n"/>
      <c r="E47" s="12" t="n"/>
      <c r="F47" s="15" t="n"/>
      <c r="G47" s="31" t="n"/>
      <c r="H47" s="16" t="n"/>
    </row>
    <row r="48" ht="22" customHeight="1">
      <c r="A48" s="12" t="n"/>
      <c r="B48" s="12" t="n"/>
      <c r="C48" s="31" t="n"/>
      <c r="D48" s="32" t="n"/>
      <c r="E48" s="12" t="n"/>
      <c r="F48" s="15" t="n"/>
      <c r="G48" s="31" t="n"/>
      <c r="H48" s="16" t="n"/>
    </row>
    <row r="49" ht="22" customHeight="1">
      <c r="A49" s="12" t="n"/>
      <c r="B49" s="12" t="n"/>
      <c r="C49" s="31" t="n"/>
      <c r="D49" s="32" t="n"/>
      <c r="E49" s="12" t="n"/>
      <c r="F49" s="15" t="n"/>
      <c r="G49" s="31" t="n"/>
      <c r="H49" s="16" t="n"/>
    </row>
    <row r="50" ht="22" customHeight="1">
      <c r="A50" s="12" t="n"/>
      <c r="B50" s="12" t="n"/>
      <c r="C50" s="31" t="n"/>
      <c r="D50" s="32" t="n"/>
      <c r="E50" s="12" t="n"/>
      <c r="F50" s="15" t="n"/>
      <c r="G50" s="31" t="n"/>
      <c r="H50" s="16" t="n"/>
    </row>
    <row r="51" ht="22" customHeight="1">
      <c r="A51" s="12" t="n"/>
      <c r="B51" s="12" t="n"/>
      <c r="C51" s="31" t="n"/>
      <c r="D51" s="32" t="n"/>
      <c r="E51" s="12" t="n"/>
      <c r="F51" s="15" t="n"/>
      <c r="G51" s="31" t="n"/>
      <c r="H51" s="16" t="n"/>
    </row>
    <row r="52" ht="22" customHeight="1">
      <c r="A52" s="12" t="n"/>
      <c r="B52" s="12" t="n"/>
      <c r="C52" s="31" t="n"/>
      <c r="D52" s="32" t="n"/>
      <c r="E52" s="12" t="n"/>
      <c r="F52" s="15" t="n"/>
      <c r="G52" s="31" t="n"/>
      <c r="H52" s="16" t="n"/>
    </row>
    <row r="53" ht="22" customHeight="1">
      <c r="A53" s="12" t="n"/>
      <c r="B53" s="12" t="n"/>
      <c r="C53" s="31" t="n"/>
      <c r="D53" s="32" t="n"/>
      <c r="E53" s="12" t="n"/>
      <c r="F53" s="15" t="n"/>
      <c r="G53" s="31" t="n"/>
      <c r="H53" s="16" t="n"/>
    </row>
    <row r="54" ht="22" customHeight="1">
      <c r="A54" s="12" t="n"/>
      <c r="B54" s="12" t="n"/>
      <c r="C54" s="31" t="n"/>
      <c r="D54" s="32" t="n"/>
      <c r="E54" s="12" t="n"/>
      <c r="F54" s="15" t="n"/>
      <c r="G54" s="31" t="n"/>
      <c r="H54" s="16" t="n"/>
    </row>
    <row r="55" ht="22" customHeight="1">
      <c r="A55" s="12" t="n"/>
      <c r="B55" s="12" t="n"/>
      <c r="C55" s="31" t="n"/>
      <c r="D55" s="32" t="n"/>
      <c r="E55" s="12" t="n"/>
      <c r="F55" s="15" t="n"/>
      <c r="G55" s="31" t="n"/>
      <c r="H55" s="16" t="n"/>
    </row>
    <row r="56" ht="22" customHeight="1">
      <c r="A56" s="12" t="n"/>
      <c r="B56" s="12" t="n"/>
      <c r="C56" s="31" t="n"/>
      <c r="D56" s="32" t="n"/>
      <c r="E56" s="12" t="n"/>
      <c r="F56" s="15" t="n"/>
      <c r="G56" s="31" t="n"/>
      <c r="H56" s="16" t="n"/>
    </row>
    <row r="57" ht="22" customHeight="1">
      <c r="A57" s="12" t="n"/>
      <c r="B57" s="12" t="n"/>
      <c r="C57" s="31" t="n"/>
      <c r="D57" s="32" t="n"/>
      <c r="E57" s="12" t="n"/>
      <c r="F57" s="15" t="n"/>
      <c r="G57" s="31" t="n"/>
      <c r="H57" s="16" t="n"/>
    </row>
    <row r="58" ht="22" customHeight="1">
      <c r="A58" s="12" t="n"/>
      <c r="B58" s="12" t="n"/>
      <c r="C58" s="31" t="n"/>
      <c r="D58" s="32" t="n"/>
      <c r="E58" s="12" t="n"/>
      <c r="F58" s="15" t="n"/>
      <c r="G58" s="31" t="n"/>
      <c r="H58" s="16" t="n"/>
    </row>
    <row r="59" ht="22" customHeight="1">
      <c r="A59" s="12" t="n"/>
      <c r="B59" s="12" t="n"/>
      <c r="C59" s="31" t="n"/>
      <c r="D59" s="32" t="n"/>
      <c r="E59" s="12" t="n"/>
      <c r="F59" s="15" t="n"/>
      <c r="G59" s="31" t="n"/>
      <c r="H59" s="16" t="n"/>
    </row>
    <row r="60" ht="22" customHeight="1">
      <c r="A60" s="12" t="n"/>
      <c r="B60" s="12" t="n"/>
      <c r="C60" s="31" t="n"/>
      <c r="D60" s="32" t="n"/>
      <c r="E60" s="12" t="n"/>
      <c r="F60" s="15" t="n"/>
      <c r="G60" s="31" t="n"/>
      <c r="H60" s="16" t="n"/>
    </row>
    <row r="61" ht="22" customHeight="1">
      <c r="A61" s="12" t="n"/>
      <c r="B61" s="12" t="n"/>
      <c r="C61" s="31" t="n"/>
      <c r="D61" s="32" t="n"/>
      <c r="E61" s="12" t="n"/>
      <c r="F61" s="15" t="n"/>
      <c r="G61" s="31" t="n"/>
      <c r="H61" s="16" t="n"/>
    </row>
    <row r="62" ht="22" customHeight="1">
      <c r="A62" s="12" t="n"/>
      <c r="B62" s="12" t="n"/>
      <c r="C62" s="31" t="n"/>
      <c r="D62" s="32" t="n"/>
      <c r="E62" s="12" t="n"/>
      <c r="F62" s="15" t="n"/>
      <c r="G62" s="31" t="n"/>
      <c r="H62" s="16" t="n"/>
    </row>
    <row r="63" ht="22" customHeight="1">
      <c r="A63" s="12" t="n"/>
      <c r="B63" s="12" t="n"/>
      <c r="C63" s="31" t="n"/>
      <c r="D63" s="32" t="n"/>
      <c r="E63" s="12" t="n"/>
      <c r="F63" s="15" t="n"/>
      <c r="G63" s="31" t="n"/>
      <c r="H63" s="16" t="n"/>
    </row>
    <row r="64" ht="22" customHeight="1">
      <c r="A64" s="12" t="n"/>
      <c r="B64" s="12" t="n"/>
      <c r="C64" s="31" t="n"/>
      <c r="D64" s="32" t="n"/>
      <c r="E64" s="12" t="n"/>
      <c r="F64" s="15" t="n"/>
      <c r="G64" s="31" t="n"/>
      <c r="H64" s="16" t="n"/>
    </row>
    <row r="65" ht="22" customHeight="1">
      <c r="A65" s="12" t="n"/>
      <c r="B65" s="12" t="n"/>
      <c r="C65" s="31" t="n"/>
      <c r="D65" s="32" t="n"/>
      <c r="E65" s="12" t="n"/>
      <c r="F65" s="15" t="n"/>
      <c r="G65" s="31" t="n"/>
      <c r="H65" s="16" t="n"/>
    </row>
    <row r="66" ht="22" customHeight="1">
      <c r="A66" s="12" t="n"/>
      <c r="B66" s="12" t="n"/>
      <c r="C66" s="31" t="n"/>
      <c r="D66" s="32" t="n"/>
      <c r="E66" s="12" t="n"/>
      <c r="F66" s="15" t="n"/>
      <c r="G66" s="31" t="n"/>
      <c r="H66" s="16" t="n"/>
    </row>
    <row r="67" ht="22" customHeight="1">
      <c r="A67" s="12" t="n"/>
      <c r="B67" s="12" t="n"/>
      <c r="C67" s="31" t="n"/>
      <c r="D67" s="32" t="n"/>
      <c r="E67" s="12" t="n"/>
      <c r="F67" s="15" t="n"/>
      <c r="G67" s="31" t="n"/>
      <c r="H67" s="16" t="n"/>
    </row>
    <row r="68" ht="22" customHeight="1">
      <c r="A68" s="12" t="n"/>
      <c r="B68" s="12" t="n"/>
      <c r="C68" s="31" t="n"/>
      <c r="D68" s="32" t="n"/>
      <c r="E68" s="12" t="n"/>
      <c r="F68" s="15" t="n"/>
      <c r="G68" s="31" t="n"/>
      <c r="H68" s="16" t="n"/>
    </row>
    <row r="69" ht="22" customHeight="1">
      <c r="A69" s="12" t="n"/>
      <c r="B69" s="12" t="n"/>
      <c r="C69" s="31" t="n"/>
      <c r="D69" s="32" t="n"/>
      <c r="E69" s="12" t="n"/>
      <c r="F69" s="15" t="n"/>
      <c r="G69" s="31" t="n"/>
      <c r="H69" s="16" t="n"/>
    </row>
    <row r="70" ht="22" customHeight="1">
      <c r="A70" s="12" t="n"/>
      <c r="B70" s="12" t="n"/>
      <c r="C70" s="31" t="n"/>
      <c r="D70" s="32" t="n"/>
      <c r="E70" s="12" t="n"/>
      <c r="F70" s="15" t="n"/>
      <c r="G70" s="31" t="n"/>
      <c r="H70" s="16" t="n"/>
    </row>
    <row r="71" ht="22" customHeight="1">
      <c r="A71" s="12" t="n"/>
      <c r="B71" s="12" t="n"/>
      <c r="C71" s="31" t="n"/>
      <c r="D71" s="32" t="n"/>
      <c r="E71" s="12" t="n"/>
      <c r="F71" s="15" t="n"/>
      <c r="G71" s="31" t="n"/>
      <c r="H71" s="16" t="n"/>
    </row>
    <row r="72" ht="22" customHeight="1">
      <c r="A72" s="12" t="n"/>
      <c r="B72" s="12" t="n"/>
      <c r="C72" s="31" t="n"/>
      <c r="D72" s="32" t="n"/>
      <c r="E72" s="12" t="n"/>
      <c r="F72" s="15" t="n"/>
      <c r="G72" s="31" t="n"/>
      <c r="H72" s="16" t="n"/>
    </row>
    <row r="73" ht="22" customHeight="1">
      <c r="A73" s="12" t="n"/>
      <c r="B73" s="12" t="n"/>
      <c r="C73" s="31" t="n"/>
      <c r="D73" s="32" t="n"/>
      <c r="E73" s="12" t="n"/>
      <c r="F73" s="15" t="n"/>
      <c r="G73" s="31" t="n"/>
      <c r="H73" s="16" t="n"/>
    </row>
    <row r="74" ht="22" customHeight="1">
      <c r="A74" s="12" t="n"/>
      <c r="B74" s="12" t="n"/>
      <c r="C74" s="31" t="n"/>
      <c r="D74" s="32" t="n"/>
      <c r="E74" s="12" t="n"/>
      <c r="F74" s="15" t="n"/>
      <c r="G74" s="31" t="n"/>
      <c r="H74" s="16" t="n"/>
    </row>
    <row r="75" ht="22" customHeight="1">
      <c r="A75" s="12" t="n"/>
      <c r="B75" s="12" t="n"/>
      <c r="C75" s="31" t="n"/>
      <c r="D75" s="32" t="n"/>
      <c r="E75" s="12" t="n"/>
      <c r="F75" s="15" t="n"/>
      <c r="G75" s="31" t="n"/>
      <c r="H75" s="16" t="n"/>
    </row>
    <row r="76" ht="22" customHeight="1">
      <c r="A76" s="12" t="n"/>
      <c r="B76" s="12" t="n"/>
      <c r="C76" s="31" t="n"/>
      <c r="D76" s="32" t="n"/>
      <c r="E76" s="12" t="n"/>
      <c r="F76" s="15" t="n"/>
      <c r="G76" s="31" t="n"/>
      <c r="H76" s="16" t="n"/>
    </row>
    <row r="77" ht="22" customHeight="1">
      <c r="A77" s="12" t="n"/>
      <c r="B77" s="12" t="n"/>
      <c r="C77" s="31" t="n"/>
      <c r="D77" s="32" t="n"/>
      <c r="E77" s="12" t="n"/>
      <c r="F77" s="15" t="n"/>
      <c r="G77" s="31" t="n"/>
      <c r="H77" s="16" t="n"/>
    </row>
    <row r="78" ht="22" customHeight="1">
      <c r="A78" s="12" t="n"/>
      <c r="B78" s="12" t="n"/>
      <c r="C78" s="31" t="n"/>
      <c r="D78" s="32" t="n"/>
      <c r="E78" s="12" t="n"/>
      <c r="F78" s="15" t="n"/>
      <c r="G78" s="31" t="n"/>
      <c r="H78" s="16" t="n"/>
    </row>
    <row r="79" ht="22" customHeight="1">
      <c r="A79" s="12" t="n"/>
      <c r="B79" s="12" t="n"/>
      <c r="C79" s="31" t="n"/>
      <c r="D79" s="32" t="n"/>
      <c r="E79" s="12" t="n"/>
      <c r="F79" s="15" t="n"/>
      <c r="G79" s="31" t="n"/>
      <c r="H79" s="16" t="n"/>
    </row>
    <row r="80" ht="22" customHeight="1">
      <c r="A80" s="12" t="n"/>
      <c r="B80" s="12" t="n"/>
      <c r="C80" s="31" t="n"/>
      <c r="D80" s="32" t="n"/>
      <c r="E80" s="12" t="n"/>
      <c r="F80" s="15" t="n"/>
      <c r="G80" s="31" t="n"/>
      <c r="H80" s="16" t="n"/>
    </row>
    <row r="81" ht="22" customHeight="1">
      <c r="A81" s="12" t="n"/>
      <c r="B81" s="12" t="n"/>
      <c r="C81" s="31" t="n"/>
      <c r="D81" s="32" t="n"/>
      <c r="E81" s="12" t="n"/>
      <c r="F81" s="15" t="n"/>
      <c r="G81" s="31" t="n"/>
      <c r="H81" s="16" t="n"/>
    </row>
    <row r="82" ht="22" customHeight="1">
      <c r="A82" s="12" t="n"/>
      <c r="B82" s="12" t="n"/>
      <c r="C82" s="31" t="n"/>
      <c r="D82" s="32" t="n"/>
      <c r="E82" s="12" t="n"/>
      <c r="F82" s="15" t="n"/>
      <c r="G82" s="31" t="n"/>
      <c r="H82" s="16" t="n"/>
    </row>
    <row r="83" ht="22" customHeight="1">
      <c r="A83" s="12" t="n"/>
      <c r="B83" s="12" t="n"/>
      <c r="C83" s="31" t="n"/>
      <c r="D83" s="32" t="n"/>
      <c r="E83" s="12" t="n"/>
      <c r="F83" s="15" t="n"/>
      <c r="G83" s="31" t="n"/>
      <c r="H83" s="16" t="n"/>
    </row>
    <row r="84" ht="22" customHeight="1">
      <c r="A84" s="12" t="n"/>
      <c r="B84" s="12" t="n"/>
      <c r="C84" s="31" t="n"/>
      <c r="D84" s="32" t="n"/>
      <c r="E84" s="12" t="n"/>
      <c r="F84" s="15" t="n"/>
      <c r="G84" s="31" t="n"/>
      <c r="H84" s="16" t="n"/>
    </row>
    <row r="85" ht="22" customHeight="1">
      <c r="A85" s="12" t="n"/>
      <c r="B85" s="12" t="n"/>
      <c r="C85" s="31" t="n"/>
      <c r="D85" s="32" t="n"/>
      <c r="E85" s="12" t="n"/>
      <c r="F85" s="15" t="n"/>
      <c r="G85" s="31" t="n"/>
      <c r="H85" s="16" t="n"/>
    </row>
    <row r="86" ht="22" customHeight="1">
      <c r="A86" s="12" t="n"/>
      <c r="B86" s="12" t="n"/>
      <c r="C86" s="31" t="n"/>
      <c r="D86" s="32" t="n"/>
      <c r="E86" s="12" t="n"/>
      <c r="F86" s="15" t="n"/>
      <c r="G86" s="31" t="n"/>
      <c r="H86" s="16" t="n"/>
    </row>
    <row r="87" ht="22" customHeight="1">
      <c r="A87" s="12" t="n"/>
      <c r="B87" s="12" t="n"/>
      <c r="C87" s="31" t="n"/>
      <c r="D87" s="32" t="n"/>
      <c r="E87" s="12" t="n"/>
      <c r="F87" s="15" t="n"/>
      <c r="G87" s="31" t="n"/>
      <c r="H87" s="16" t="n"/>
    </row>
    <row r="88" ht="22" customHeight="1">
      <c r="A88" s="12" t="n"/>
      <c r="B88" s="12" t="n"/>
      <c r="C88" s="31" t="n"/>
      <c r="D88" s="32" t="n"/>
      <c r="E88" s="12" t="n"/>
      <c r="F88" s="15" t="n"/>
      <c r="G88" s="31" t="n"/>
      <c r="H88" s="16" t="n"/>
    </row>
    <row r="89" ht="22" customHeight="1">
      <c r="A89" s="12" t="n"/>
      <c r="B89" s="12" t="n"/>
      <c r="C89" s="31" t="n"/>
      <c r="D89" s="32" t="n"/>
      <c r="E89" s="12" t="n"/>
      <c r="F89" s="15" t="n"/>
      <c r="G89" s="31" t="n"/>
      <c r="H89" s="16" t="n"/>
    </row>
    <row r="90" ht="22" customHeight="1">
      <c r="A90" s="12" t="n"/>
      <c r="B90" s="12" t="n"/>
      <c r="C90" s="31" t="n"/>
      <c r="D90" s="32" t="n"/>
      <c r="E90" s="12" t="n"/>
      <c r="F90" s="15" t="n"/>
      <c r="G90" s="31" t="n"/>
      <c r="H90" s="16" t="n"/>
    </row>
    <row r="91" ht="22" customHeight="1">
      <c r="A91" s="12" t="n"/>
      <c r="B91" s="12" t="n"/>
      <c r="C91" s="31" t="n"/>
      <c r="D91" s="32" t="n"/>
      <c r="E91" s="12" t="n"/>
      <c r="F91" s="15" t="n"/>
      <c r="G91" s="31" t="n"/>
      <c r="H91" s="16" t="n"/>
    </row>
    <row r="92" ht="22" customHeight="1">
      <c r="A92" s="12" t="n"/>
      <c r="B92" s="12" t="n"/>
      <c r="C92" s="31" t="n"/>
      <c r="D92" s="32" t="n"/>
      <c r="E92" s="12" t="n"/>
      <c r="F92" s="15" t="n"/>
      <c r="G92" s="31" t="n"/>
      <c r="H92" s="16" t="n"/>
    </row>
    <row r="93" ht="22" customHeight="1">
      <c r="A93" s="12" t="n"/>
      <c r="B93" s="12" t="n"/>
      <c r="C93" s="31" t="n"/>
      <c r="D93" s="32" t="n"/>
      <c r="E93" s="12" t="n"/>
      <c r="F93" s="15" t="n"/>
      <c r="G93" s="31" t="n"/>
      <c r="H93" s="16" t="n"/>
    </row>
    <row r="94" ht="22" customHeight="1">
      <c r="A94" s="12" t="n"/>
      <c r="B94" s="12" t="n"/>
      <c r="C94" s="31" t="n"/>
      <c r="D94" s="32" t="n"/>
      <c r="E94" s="12" t="n"/>
      <c r="F94" s="15" t="n"/>
      <c r="G94" s="31" t="n"/>
      <c r="H94" s="16" t="n"/>
    </row>
    <row r="95" ht="22" customHeight="1">
      <c r="A95" s="12" t="n"/>
      <c r="B95" s="12" t="n"/>
      <c r="C95" s="31" t="n"/>
      <c r="D95" s="32" t="n"/>
      <c r="E95" s="12" t="n"/>
      <c r="F95" s="15" t="n"/>
      <c r="G95" s="31" t="n"/>
      <c r="H95" s="16" t="n"/>
    </row>
    <row r="96" ht="22" customHeight="1">
      <c r="A96" s="12" t="n"/>
      <c r="B96" s="12" t="n"/>
      <c r="C96" s="31" t="n"/>
      <c r="D96" s="32" t="n"/>
      <c r="E96" s="12" t="n"/>
      <c r="F96" s="15" t="n"/>
      <c r="G96" s="31" t="n"/>
      <c r="H96" s="16" t="n"/>
    </row>
    <row r="97" ht="22" customHeight="1">
      <c r="A97" s="12" t="n"/>
      <c r="B97" s="12" t="n"/>
      <c r="C97" s="31" t="n"/>
      <c r="D97" s="32" t="n"/>
      <c r="E97" s="12" t="n"/>
      <c r="F97" s="15" t="n"/>
      <c r="G97" s="31" t="n"/>
      <c r="H97" s="16" t="n"/>
    </row>
    <row r="98" ht="22" customHeight="1">
      <c r="A98" s="12" t="n"/>
      <c r="B98" s="12" t="n"/>
      <c r="C98" s="31" t="n"/>
      <c r="D98" s="32" t="n"/>
      <c r="E98" s="12" t="n"/>
      <c r="F98" s="15" t="n"/>
      <c r="G98" s="31" t="n"/>
      <c r="H98" s="16" t="n"/>
    </row>
    <row r="99" ht="22" customHeight="1">
      <c r="A99" s="12" t="n"/>
      <c r="B99" s="12" t="n"/>
      <c r="C99" s="31" t="n"/>
      <c r="D99" s="32" t="n"/>
      <c r="E99" s="12" t="n"/>
      <c r="F99" s="15" t="n"/>
      <c r="G99" s="31" t="n"/>
      <c r="H99" s="16" t="n"/>
    </row>
    <row r="100" ht="22" customHeight="1">
      <c r="A100" s="12" t="n"/>
      <c r="B100" s="12" t="n"/>
      <c r="C100" s="31" t="n"/>
      <c r="D100" s="32" t="n"/>
      <c r="E100" s="12" t="n"/>
      <c r="F100" s="15" t="n"/>
      <c r="G100" s="31" t="n"/>
      <c r="H100" s="16" t="n"/>
    </row>
    <row r="101" ht="22" customHeight="1">
      <c r="A101" s="12" t="n"/>
      <c r="B101" s="12" t="n"/>
      <c r="C101" s="31" t="n"/>
      <c r="D101" s="32" t="n"/>
      <c r="E101" s="12" t="n"/>
      <c r="F101" s="15" t="n"/>
      <c r="G101" s="31" t="n"/>
      <c r="H101" s="16" t="n"/>
    </row>
    <row r="102" ht="22" customHeight="1">
      <c r="A102" s="12" t="n"/>
      <c r="B102" s="12" t="n"/>
      <c r="C102" s="31" t="n"/>
      <c r="D102" s="32" t="n"/>
      <c r="E102" s="12" t="n"/>
      <c r="F102" s="15" t="n"/>
      <c r="G102" s="31" t="n"/>
      <c r="H102" s="16" t="n"/>
    </row>
    <row r="103" ht="22" customHeight="1">
      <c r="A103" s="12" t="n"/>
      <c r="B103" s="12" t="n"/>
      <c r="C103" s="31" t="n"/>
      <c r="D103" s="32" t="n"/>
      <c r="E103" s="12" t="n"/>
      <c r="F103" s="15" t="n"/>
      <c r="G103" s="31" t="n"/>
      <c r="H103" s="16" t="n"/>
    </row>
  </sheetData>
  <autoFilter ref="A3:H103"/>
  <mergeCells count="1">
    <mergeCell ref="A1:H1"/>
  </mergeCells>
  <conditionalFormatting sqref="A4:H103">
    <cfRule type="expression" priority="1" dxfId="1">
      <formula>AND($A4&lt;&gt;"",$F4="Prevista",ISNUMBER($G4),$G4&lt;TODAY())</formula>
    </cfRule>
  </conditionalFormatting>
  <dataValidations count="4">
    <dataValidation sqref="C4:C103" showDropDown="0" showInputMessage="0" showErrorMessage="1" allowBlank="0" errorTitle="Período inválido" error="Use o primeiro dia do mês e respeite as datas das Premissas." type="custom">
      <formula1>=OR(C4="",AND(ISNUMBER(C4),C4&gt;='Premissas'!$B$6,C4&lt;='Premissas'!$B$7,DAY(C4)=1))</formula1>
    </dataValidation>
    <dataValidation sqref="D4:D103" showDropDown="0" showInputMessage="0" showErrorMessage="1" allowBlank="0" errorTitle="Valor inválido" error="Informe um valor positivo dentro do limite das Premissas." type="decimal" operator="between">
      <formula1>0.01</formula1>
      <formula2>'Premissas'!$B$8</formula2>
    </dataValidation>
    <dataValidation sqref="F4:F103" showDropDown="0" showInputMessage="1" showErrorMessage="1" allowBlank="0" errorTitle="Situação inválida" error="Selecione uma situação disponível na aba Premissas." promptTitle="Situação" prompt="Escolha uma opção da lista para manter o resumo consistente." type="list">
      <formula1>'Premissas'!$D$4:$D$6</formula1>
    </dataValidation>
    <dataValidation sqref="G4:G103" showDropDown="0" showInputMessage="0" showErrorMessage="1" allowBlank="0" errorTitle="Vencimento inválido" error="Informe uma data dentro dos limites das Premissas." type="date" operator="between">
      <formula1>'Premissas'!$B$6</formula1>
      <formula2>'Premissas'!$B$7</formula2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C65A3A"/>
    <outlinePr summaryBelow="1" summaryRight="1"/>
    <pageSetUpPr fitToPage="1"/>
  </sheetPr>
  <dimension ref="A1:H103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  <col width="14" customWidth="1" min="3" max="3"/>
    <col width="17" customWidth="1" min="4" max="4"/>
    <col width="28" customWidth="1" min="5" max="5"/>
    <col width="16" customWidth="1" min="6" max="6"/>
    <col width="15" customWidth="1" min="7" max="7"/>
    <col width="45" customWidth="1" min="8" max="8"/>
  </cols>
  <sheetData>
    <row r="1" ht="28" customHeight="1">
      <c r="A1" s="1" t="inlineStr">
        <is>
          <t>Despesas — lançamentos previstos e realizados</t>
        </is>
      </c>
      <c r="B1" s="22" t="n"/>
      <c r="C1" s="22" t="n"/>
      <c r="D1" s="22" t="n"/>
      <c r="E1" s="22" t="n"/>
      <c r="F1" s="22" t="n"/>
      <c r="G1" s="22" t="n"/>
      <c r="H1" s="23" t="n"/>
    </row>
    <row r="2"/>
    <row r="3" ht="31" customHeight="1">
      <c r="A3" s="2" t="inlineStr">
        <is>
          <t>Condomínio</t>
        </is>
      </c>
      <c r="B3" s="2" t="inlineStr">
        <is>
          <t>Unidade</t>
        </is>
      </c>
      <c r="C3" s="2" t="inlineStr">
        <is>
          <t>Período</t>
        </is>
      </c>
      <c r="D3" s="2" t="inlineStr">
        <is>
          <t>Valor</t>
        </is>
      </c>
      <c r="E3" s="2" t="inlineStr">
        <is>
          <t>Responsável</t>
        </is>
      </c>
      <c r="F3" s="2" t="inlineStr">
        <is>
          <t>Situação</t>
        </is>
      </c>
      <c r="G3" s="2" t="inlineStr">
        <is>
          <t>Vencimento</t>
        </is>
      </c>
      <c r="H3" s="2" t="inlineStr">
        <is>
          <t>Observações</t>
        </is>
      </c>
    </row>
    <row r="4" ht="22" customHeight="1">
      <c r="A4" s="12" t="inlineStr">
        <is>
          <t>Condomínio Fictício Jardim das Nuvens</t>
        </is>
      </c>
      <c r="B4" s="12" t="inlineStr">
        <is>
          <t>Todas as unidades fictícias</t>
        </is>
      </c>
      <c r="C4" s="31" t="n">
        <v>46266</v>
      </c>
      <c r="D4" s="32" t="n">
        <v>22100</v>
      </c>
      <c r="E4" s="12" t="inlineStr">
        <is>
          <t>Caio Nunes — pessoa fictícia</t>
        </is>
      </c>
      <c r="F4" s="15" t="inlineStr">
        <is>
          <t>Paga</t>
        </is>
      </c>
      <c r="G4" s="31" t="n">
        <v>46280</v>
      </c>
      <c r="H4" s="16" t="inlineStr">
        <is>
          <t>Conjunto mensal de despesas de cenário inteiramente fictício.</t>
        </is>
      </c>
    </row>
    <row r="5" ht="22" customHeight="1">
      <c r="A5" s="12" t="inlineStr">
        <is>
          <t>Condomínio Fictício Jardim das Nuvens</t>
        </is>
      </c>
      <c r="B5" s="12" t="inlineStr">
        <is>
          <t>Todas as unidades fictícias</t>
        </is>
      </c>
      <c r="C5" s="31" t="n">
        <v>46296</v>
      </c>
      <c r="D5" s="32" t="n">
        <v>21500</v>
      </c>
      <c r="E5" s="12" t="inlineStr">
        <is>
          <t>Caio Nunes — pessoa fictícia</t>
        </is>
      </c>
      <c r="F5" s="15" t="inlineStr">
        <is>
          <t>Prevista</t>
        </is>
      </c>
      <c r="G5" s="31" t="n">
        <v>46310</v>
      </c>
      <c r="H5" s="16" t="inlineStr">
        <is>
          <t>Estimativa operacional fictícia para comparação mensal.</t>
        </is>
      </c>
    </row>
    <row r="6" ht="22" customHeight="1">
      <c r="A6" s="12" t="inlineStr">
        <is>
          <t>Condomínio Fictício Jardim das Nuvens</t>
        </is>
      </c>
      <c r="B6" s="12" t="inlineStr">
        <is>
          <t>Todas as unidades fictícias</t>
        </is>
      </c>
      <c r="C6" s="31" t="n">
        <v>46327</v>
      </c>
      <c r="D6" s="32" t="n">
        <v>26100</v>
      </c>
      <c r="E6" s="12" t="inlineStr">
        <is>
          <t>Caio Nunes — pessoa fictícia</t>
        </is>
      </c>
      <c r="F6" s="15" t="inlineStr">
        <is>
          <t>Prevista</t>
        </is>
      </c>
      <c r="G6" s="31" t="n">
        <v>46341</v>
      </c>
      <c r="H6" s="16" t="inlineStr">
        <is>
          <t>Estimativa fictícia com manutenção sazonal simulada.</t>
        </is>
      </c>
    </row>
    <row r="7" ht="22" customHeight="1">
      <c r="A7" s="12" t="inlineStr">
        <is>
          <t>Condomínio Fictício Jardim das Nuvens</t>
        </is>
      </c>
      <c r="B7" s="12" t="inlineStr">
        <is>
          <t>Todas as unidades fictícias</t>
        </is>
      </c>
      <c r="C7" s="31" t="n">
        <v>46357</v>
      </c>
      <c r="D7" s="32" t="n">
        <v>23900</v>
      </c>
      <c r="E7" s="12" t="inlineStr">
        <is>
          <t>Caio Nunes — pessoa fictícia</t>
        </is>
      </c>
      <c r="F7" s="15" t="inlineStr">
        <is>
          <t>Prevista</t>
        </is>
      </c>
      <c r="G7" s="31" t="n">
        <v>46371</v>
      </c>
      <c r="H7" s="16" t="inlineStr">
        <is>
          <t>Estimativa fictícia sujeita à revisão do responsável.</t>
        </is>
      </c>
    </row>
    <row r="8" ht="22" customHeight="1">
      <c r="A8" s="12" t="inlineStr">
        <is>
          <t>Condomínio Fictício Jardim das Nuvens</t>
        </is>
      </c>
      <c r="B8" s="12" t="inlineStr">
        <is>
          <t>Todas as unidades fictícias</t>
        </is>
      </c>
      <c r="C8" s="31" t="n">
        <v>46388</v>
      </c>
      <c r="D8" s="32" t="n">
        <v>25800</v>
      </c>
      <c r="E8" s="12" t="inlineStr">
        <is>
          <t>Caio Nunes — pessoa fictícia</t>
        </is>
      </c>
      <c r="F8" s="15" t="inlineStr">
        <is>
          <t>Prevista</t>
        </is>
      </c>
      <c r="G8" s="31" t="n">
        <v>46402</v>
      </c>
      <c r="H8" s="16" t="inlineStr">
        <is>
          <t>Estimativa fictícia usada para testar alerta de déficit.</t>
        </is>
      </c>
    </row>
    <row r="9" ht="22" customHeight="1">
      <c r="A9" s="12" t="n"/>
      <c r="B9" s="12" t="n"/>
      <c r="C9" s="31" t="n"/>
      <c r="D9" s="32" t="n"/>
      <c r="E9" s="12" t="n"/>
      <c r="F9" s="15" t="n"/>
      <c r="G9" s="31" t="n"/>
      <c r="H9" s="16" t="n"/>
    </row>
    <row r="10" ht="22" customHeight="1">
      <c r="A10" s="12" t="n"/>
      <c r="B10" s="12" t="n"/>
      <c r="C10" s="31" t="n"/>
      <c r="D10" s="32" t="n"/>
      <c r="E10" s="12" t="n"/>
      <c r="F10" s="15" t="n"/>
      <c r="G10" s="31" t="n"/>
      <c r="H10" s="16" t="n"/>
    </row>
    <row r="11" ht="22" customHeight="1">
      <c r="A11" s="12" t="n"/>
      <c r="B11" s="12" t="n"/>
      <c r="C11" s="31" t="n"/>
      <c r="D11" s="32" t="n"/>
      <c r="E11" s="12" t="n"/>
      <c r="F11" s="15" t="n"/>
      <c r="G11" s="31" t="n"/>
      <c r="H11" s="16" t="n"/>
    </row>
    <row r="12" ht="22" customHeight="1">
      <c r="A12" s="12" t="n"/>
      <c r="B12" s="12" t="n"/>
      <c r="C12" s="31" t="n"/>
      <c r="D12" s="32" t="n"/>
      <c r="E12" s="12" t="n"/>
      <c r="F12" s="15" t="n"/>
      <c r="G12" s="31" t="n"/>
      <c r="H12" s="16" t="n"/>
    </row>
    <row r="13" ht="22" customHeight="1">
      <c r="A13" s="12" t="n"/>
      <c r="B13" s="12" t="n"/>
      <c r="C13" s="31" t="n"/>
      <c r="D13" s="32" t="n"/>
      <c r="E13" s="12" t="n"/>
      <c r="F13" s="15" t="n"/>
      <c r="G13" s="31" t="n"/>
      <c r="H13" s="16" t="n"/>
    </row>
    <row r="14" ht="22" customHeight="1">
      <c r="A14" s="12" t="n"/>
      <c r="B14" s="12" t="n"/>
      <c r="C14" s="31" t="n"/>
      <c r="D14" s="32" t="n"/>
      <c r="E14" s="12" t="n"/>
      <c r="F14" s="15" t="n"/>
      <c r="G14" s="31" t="n"/>
      <c r="H14" s="16" t="n"/>
    </row>
    <row r="15" ht="22" customHeight="1">
      <c r="A15" s="12" t="n"/>
      <c r="B15" s="12" t="n"/>
      <c r="C15" s="31" t="n"/>
      <c r="D15" s="32" t="n"/>
      <c r="E15" s="12" t="n"/>
      <c r="F15" s="15" t="n"/>
      <c r="G15" s="31" t="n"/>
      <c r="H15" s="16" t="n"/>
    </row>
    <row r="16" ht="22" customHeight="1">
      <c r="A16" s="12" t="n"/>
      <c r="B16" s="12" t="n"/>
      <c r="C16" s="31" t="n"/>
      <c r="D16" s="32" t="n"/>
      <c r="E16" s="12" t="n"/>
      <c r="F16" s="15" t="n"/>
      <c r="G16" s="31" t="n"/>
      <c r="H16" s="16" t="n"/>
    </row>
    <row r="17" ht="22" customHeight="1">
      <c r="A17" s="12" t="n"/>
      <c r="B17" s="12" t="n"/>
      <c r="C17" s="31" t="n"/>
      <c r="D17" s="32" t="n"/>
      <c r="E17" s="12" t="n"/>
      <c r="F17" s="15" t="n"/>
      <c r="G17" s="31" t="n"/>
      <c r="H17" s="16" t="n"/>
    </row>
    <row r="18" ht="22" customHeight="1">
      <c r="A18" s="12" t="n"/>
      <c r="B18" s="12" t="n"/>
      <c r="C18" s="31" t="n"/>
      <c r="D18" s="32" t="n"/>
      <c r="E18" s="12" t="n"/>
      <c r="F18" s="15" t="n"/>
      <c r="G18" s="31" t="n"/>
      <c r="H18" s="16" t="n"/>
    </row>
    <row r="19" ht="22" customHeight="1">
      <c r="A19" s="12" t="n"/>
      <c r="B19" s="12" t="n"/>
      <c r="C19" s="31" t="n"/>
      <c r="D19" s="32" t="n"/>
      <c r="E19" s="12" t="n"/>
      <c r="F19" s="15" t="n"/>
      <c r="G19" s="31" t="n"/>
      <c r="H19" s="16" t="n"/>
    </row>
    <row r="20" ht="22" customHeight="1">
      <c r="A20" s="12" t="n"/>
      <c r="B20" s="12" t="n"/>
      <c r="C20" s="31" t="n"/>
      <c r="D20" s="32" t="n"/>
      <c r="E20" s="12" t="n"/>
      <c r="F20" s="15" t="n"/>
      <c r="G20" s="31" t="n"/>
      <c r="H20" s="16" t="n"/>
    </row>
    <row r="21" ht="22" customHeight="1">
      <c r="A21" s="12" t="n"/>
      <c r="B21" s="12" t="n"/>
      <c r="C21" s="31" t="n"/>
      <c r="D21" s="32" t="n"/>
      <c r="E21" s="12" t="n"/>
      <c r="F21" s="15" t="n"/>
      <c r="G21" s="31" t="n"/>
      <c r="H21" s="16" t="n"/>
    </row>
    <row r="22" ht="22" customHeight="1">
      <c r="A22" s="12" t="n"/>
      <c r="B22" s="12" t="n"/>
      <c r="C22" s="31" t="n"/>
      <c r="D22" s="32" t="n"/>
      <c r="E22" s="12" t="n"/>
      <c r="F22" s="15" t="n"/>
      <c r="G22" s="31" t="n"/>
      <c r="H22" s="16" t="n"/>
    </row>
    <row r="23" ht="22" customHeight="1">
      <c r="A23" s="12" t="n"/>
      <c r="B23" s="12" t="n"/>
      <c r="C23" s="31" t="n"/>
      <c r="D23" s="32" t="n"/>
      <c r="E23" s="12" t="n"/>
      <c r="F23" s="15" t="n"/>
      <c r="G23" s="31" t="n"/>
      <c r="H23" s="16" t="n"/>
    </row>
    <row r="24" ht="22" customHeight="1">
      <c r="A24" s="12" t="n"/>
      <c r="B24" s="12" t="n"/>
      <c r="C24" s="31" t="n"/>
      <c r="D24" s="32" t="n"/>
      <c r="E24" s="12" t="n"/>
      <c r="F24" s="15" t="n"/>
      <c r="G24" s="31" t="n"/>
      <c r="H24" s="16" t="n"/>
    </row>
    <row r="25" ht="22" customHeight="1">
      <c r="A25" s="12" t="n"/>
      <c r="B25" s="12" t="n"/>
      <c r="C25" s="31" t="n"/>
      <c r="D25" s="32" t="n"/>
      <c r="E25" s="12" t="n"/>
      <c r="F25" s="15" t="n"/>
      <c r="G25" s="31" t="n"/>
      <c r="H25" s="16" t="n"/>
    </row>
    <row r="26" ht="22" customHeight="1">
      <c r="A26" s="12" t="n"/>
      <c r="B26" s="12" t="n"/>
      <c r="C26" s="31" t="n"/>
      <c r="D26" s="32" t="n"/>
      <c r="E26" s="12" t="n"/>
      <c r="F26" s="15" t="n"/>
      <c r="G26" s="31" t="n"/>
      <c r="H26" s="16" t="n"/>
    </row>
    <row r="27" ht="22" customHeight="1">
      <c r="A27" s="12" t="n"/>
      <c r="B27" s="12" t="n"/>
      <c r="C27" s="31" t="n"/>
      <c r="D27" s="32" t="n"/>
      <c r="E27" s="12" t="n"/>
      <c r="F27" s="15" t="n"/>
      <c r="G27" s="31" t="n"/>
      <c r="H27" s="16" t="n"/>
    </row>
    <row r="28" ht="22" customHeight="1">
      <c r="A28" s="12" t="n"/>
      <c r="B28" s="12" t="n"/>
      <c r="C28" s="31" t="n"/>
      <c r="D28" s="32" t="n"/>
      <c r="E28" s="12" t="n"/>
      <c r="F28" s="15" t="n"/>
      <c r="G28" s="31" t="n"/>
      <c r="H28" s="16" t="n"/>
    </row>
    <row r="29" ht="22" customHeight="1">
      <c r="A29" s="12" t="n"/>
      <c r="B29" s="12" t="n"/>
      <c r="C29" s="31" t="n"/>
      <c r="D29" s="32" t="n"/>
      <c r="E29" s="12" t="n"/>
      <c r="F29" s="15" t="n"/>
      <c r="G29" s="31" t="n"/>
      <c r="H29" s="16" t="n"/>
    </row>
    <row r="30" ht="22" customHeight="1">
      <c r="A30" s="12" t="n"/>
      <c r="B30" s="12" t="n"/>
      <c r="C30" s="31" t="n"/>
      <c r="D30" s="32" t="n"/>
      <c r="E30" s="12" t="n"/>
      <c r="F30" s="15" t="n"/>
      <c r="G30" s="31" t="n"/>
      <c r="H30" s="16" t="n"/>
    </row>
    <row r="31" ht="22" customHeight="1">
      <c r="A31" s="12" t="n"/>
      <c r="B31" s="12" t="n"/>
      <c r="C31" s="31" t="n"/>
      <c r="D31" s="32" t="n"/>
      <c r="E31" s="12" t="n"/>
      <c r="F31" s="15" t="n"/>
      <c r="G31" s="31" t="n"/>
      <c r="H31" s="16" t="n"/>
    </row>
    <row r="32" ht="22" customHeight="1">
      <c r="A32" s="12" t="n"/>
      <c r="B32" s="12" t="n"/>
      <c r="C32" s="31" t="n"/>
      <c r="D32" s="32" t="n"/>
      <c r="E32" s="12" t="n"/>
      <c r="F32" s="15" t="n"/>
      <c r="G32" s="31" t="n"/>
      <c r="H32" s="16" t="n"/>
    </row>
    <row r="33" ht="22" customHeight="1">
      <c r="A33" s="12" t="n"/>
      <c r="B33" s="12" t="n"/>
      <c r="C33" s="31" t="n"/>
      <c r="D33" s="32" t="n"/>
      <c r="E33" s="12" t="n"/>
      <c r="F33" s="15" t="n"/>
      <c r="G33" s="31" t="n"/>
      <c r="H33" s="16" t="n"/>
    </row>
    <row r="34" ht="22" customHeight="1">
      <c r="A34" s="12" t="n"/>
      <c r="B34" s="12" t="n"/>
      <c r="C34" s="31" t="n"/>
      <c r="D34" s="32" t="n"/>
      <c r="E34" s="12" t="n"/>
      <c r="F34" s="15" t="n"/>
      <c r="G34" s="31" t="n"/>
      <c r="H34" s="16" t="n"/>
    </row>
    <row r="35" ht="22" customHeight="1">
      <c r="A35" s="12" t="n"/>
      <c r="B35" s="12" t="n"/>
      <c r="C35" s="31" t="n"/>
      <c r="D35" s="32" t="n"/>
      <c r="E35" s="12" t="n"/>
      <c r="F35" s="15" t="n"/>
      <c r="G35" s="31" t="n"/>
      <c r="H35" s="16" t="n"/>
    </row>
    <row r="36" ht="22" customHeight="1">
      <c r="A36" s="12" t="n"/>
      <c r="B36" s="12" t="n"/>
      <c r="C36" s="31" t="n"/>
      <c r="D36" s="32" t="n"/>
      <c r="E36" s="12" t="n"/>
      <c r="F36" s="15" t="n"/>
      <c r="G36" s="31" t="n"/>
      <c r="H36" s="16" t="n"/>
    </row>
    <row r="37" ht="22" customHeight="1">
      <c r="A37" s="12" t="n"/>
      <c r="B37" s="12" t="n"/>
      <c r="C37" s="31" t="n"/>
      <c r="D37" s="32" t="n"/>
      <c r="E37" s="12" t="n"/>
      <c r="F37" s="15" t="n"/>
      <c r="G37" s="31" t="n"/>
      <c r="H37" s="16" t="n"/>
    </row>
    <row r="38" ht="22" customHeight="1">
      <c r="A38" s="12" t="n"/>
      <c r="B38" s="12" t="n"/>
      <c r="C38" s="31" t="n"/>
      <c r="D38" s="32" t="n"/>
      <c r="E38" s="12" t="n"/>
      <c r="F38" s="15" t="n"/>
      <c r="G38" s="31" t="n"/>
      <c r="H38" s="16" t="n"/>
    </row>
    <row r="39" ht="22" customHeight="1">
      <c r="A39" s="12" t="n"/>
      <c r="B39" s="12" t="n"/>
      <c r="C39" s="31" t="n"/>
      <c r="D39" s="32" t="n"/>
      <c r="E39" s="12" t="n"/>
      <c r="F39" s="15" t="n"/>
      <c r="G39" s="31" t="n"/>
      <c r="H39" s="16" t="n"/>
    </row>
    <row r="40" ht="22" customHeight="1">
      <c r="A40" s="12" t="n"/>
      <c r="B40" s="12" t="n"/>
      <c r="C40" s="31" t="n"/>
      <c r="D40" s="32" t="n"/>
      <c r="E40" s="12" t="n"/>
      <c r="F40" s="15" t="n"/>
      <c r="G40" s="31" t="n"/>
      <c r="H40" s="16" t="n"/>
    </row>
    <row r="41" ht="22" customHeight="1">
      <c r="A41" s="12" t="n"/>
      <c r="B41" s="12" t="n"/>
      <c r="C41" s="31" t="n"/>
      <c r="D41" s="32" t="n"/>
      <c r="E41" s="12" t="n"/>
      <c r="F41" s="15" t="n"/>
      <c r="G41" s="31" t="n"/>
      <c r="H41" s="16" t="n"/>
    </row>
    <row r="42" ht="22" customHeight="1">
      <c r="A42" s="12" t="n"/>
      <c r="B42" s="12" t="n"/>
      <c r="C42" s="31" t="n"/>
      <c r="D42" s="32" t="n"/>
      <c r="E42" s="12" t="n"/>
      <c r="F42" s="15" t="n"/>
      <c r="G42" s="31" t="n"/>
      <c r="H42" s="16" t="n"/>
    </row>
    <row r="43" ht="22" customHeight="1">
      <c r="A43" s="12" t="n"/>
      <c r="B43" s="12" t="n"/>
      <c r="C43" s="31" t="n"/>
      <c r="D43" s="32" t="n"/>
      <c r="E43" s="12" t="n"/>
      <c r="F43" s="15" t="n"/>
      <c r="G43" s="31" t="n"/>
      <c r="H43" s="16" t="n"/>
    </row>
    <row r="44" ht="22" customHeight="1">
      <c r="A44" s="12" t="n"/>
      <c r="B44" s="12" t="n"/>
      <c r="C44" s="31" t="n"/>
      <c r="D44" s="32" t="n"/>
      <c r="E44" s="12" t="n"/>
      <c r="F44" s="15" t="n"/>
      <c r="G44" s="31" t="n"/>
      <c r="H44" s="16" t="n"/>
    </row>
    <row r="45" ht="22" customHeight="1">
      <c r="A45" s="12" t="n"/>
      <c r="B45" s="12" t="n"/>
      <c r="C45" s="31" t="n"/>
      <c r="D45" s="32" t="n"/>
      <c r="E45" s="12" t="n"/>
      <c r="F45" s="15" t="n"/>
      <c r="G45" s="31" t="n"/>
      <c r="H45" s="16" t="n"/>
    </row>
    <row r="46" ht="22" customHeight="1">
      <c r="A46" s="12" t="n"/>
      <c r="B46" s="12" t="n"/>
      <c r="C46" s="31" t="n"/>
      <c r="D46" s="32" t="n"/>
      <c r="E46" s="12" t="n"/>
      <c r="F46" s="15" t="n"/>
      <c r="G46" s="31" t="n"/>
      <c r="H46" s="16" t="n"/>
    </row>
    <row r="47" ht="22" customHeight="1">
      <c r="A47" s="12" t="n"/>
      <c r="B47" s="12" t="n"/>
      <c r="C47" s="31" t="n"/>
      <c r="D47" s="32" t="n"/>
      <c r="E47" s="12" t="n"/>
      <c r="F47" s="15" t="n"/>
      <c r="G47" s="31" t="n"/>
      <c r="H47" s="16" t="n"/>
    </row>
    <row r="48" ht="22" customHeight="1">
      <c r="A48" s="12" t="n"/>
      <c r="B48" s="12" t="n"/>
      <c r="C48" s="31" t="n"/>
      <c r="D48" s="32" t="n"/>
      <c r="E48" s="12" t="n"/>
      <c r="F48" s="15" t="n"/>
      <c r="G48" s="31" t="n"/>
      <c r="H48" s="16" t="n"/>
    </row>
    <row r="49" ht="22" customHeight="1">
      <c r="A49" s="12" t="n"/>
      <c r="B49" s="12" t="n"/>
      <c r="C49" s="31" t="n"/>
      <c r="D49" s="32" t="n"/>
      <c r="E49" s="12" t="n"/>
      <c r="F49" s="15" t="n"/>
      <c r="G49" s="31" t="n"/>
      <c r="H49" s="16" t="n"/>
    </row>
    <row r="50" ht="22" customHeight="1">
      <c r="A50" s="12" t="n"/>
      <c r="B50" s="12" t="n"/>
      <c r="C50" s="31" t="n"/>
      <c r="D50" s="32" t="n"/>
      <c r="E50" s="12" t="n"/>
      <c r="F50" s="15" t="n"/>
      <c r="G50" s="31" t="n"/>
      <c r="H50" s="16" t="n"/>
    </row>
    <row r="51" ht="22" customHeight="1">
      <c r="A51" s="12" t="n"/>
      <c r="B51" s="12" t="n"/>
      <c r="C51" s="31" t="n"/>
      <c r="D51" s="32" t="n"/>
      <c r="E51" s="12" t="n"/>
      <c r="F51" s="15" t="n"/>
      <c r="G51" s="31" t="n"/>
      <c r="H51" s="16" t="n"/>
    </row>
    <row r="52" ht="22" customHeight="1">
      <c r="A52" s="12" t="n"/>
      <c r="B52" s="12" t="n"/>
      <c r="C52" s="31" t="n"/>
      <c r="D52" s="32" t="n"/>
      <c r="E52" s="12" t="n"/>
      <c r="F52" s="15" t="n"/>
      <c r="G52" s="31" t="n"/>
      <c r="H52" s="16" t="n"/>
    </row>
    <row r="53" ht="22" customHeight="1">
      <c r="A53" s="12" t="n"/>
      <c r="B53" s="12" t="n"/>
      <c r="C53" s="31" t="n"/>
      <c r="D53" s="32" t="n"/>
      <c r="E53" s="12" t="n"/>
      <c r="F53" s="15" t="n"/>
      <c r="G53" s="31" t="n"/>
      <c r="H53" s="16" t="n"/>
    </row>
    <row r="54" ht="22" customHeight="1">
      <c r="A54" s="12" t="n"/>
      <c r="B54" s="12" t="n"/>
      <c r="C54" s="31" t="n"/>
      <c r="D54" s="32" t="n"/>
      <c r="E54" s="12" t="n"/>
      <c r="F54" s="15" t="n"/>
      <c r="G54" s="31" t="n"/>
      <c r="H54" s="16" t="n"/>
    </row>
    <row r="55" ht="22" customHeight="1">
      <c r="A55" s="12" t="n"/>
      <c r="B55" s="12" t="n"/>
      <c r="C55" s="31" t="n"/>
      <c r="D55" s="32" t="n"/>
      <c r="E55" s="12" t="n"/>
      <c r="F55" s="15" t="n"/>
      <c r="G55" s="31" t="n"/>
      <c r="H55" s="16" t="n"/>
    </row>
    <row r="56" ht="22" customHeight="1">
      <c r="A56" s="12" t="n"/>
      <c r="B56" s="12" t="n"/>
      <c r="C56" s="31" t="n"/>
      <c r="D56" s="32" t="n"/>
      <c r="E56" s="12" t="n"/>
      <c r="F56" s="15" t="n"/>
      <c r="G56" s="31" t="n"/>
      <c r="H56" s="16" t="n"/>
    </row>
    <row r="57" ht="22" customHeight="1">
      <c r="A57" s="12" t="n"/>
      <c r="B57" s="12" t="n"/>
      <c r="C57" s="31" t="n"/>
      <c r="D57" s="32" t="n"/>
      <c r="E57" s="12" t="n"/>
      <c r="F57" s="15" t="n"/>
      <c r="G57" s="31" t="n"/>
      <c r="H57" s="16" t="n"/>
    </row>
    <row r="58" ht="22" customHeight="1">
      <c r="A58" s="12" t="n"/>
      <c r="B58" s="12" t="n"/>
      <c r="C58" s="31" t="n"/>
      <c r="D58" s="32" t="n"/>
      <c r="E58" s="12" t="n"/>
      <c r="F58" s="15" t="n"/>
      <c r="G58" s="31" t="n"/>
      <c r="H58" s="16" t="n"/>
    </row>
    <row r="59" ht="22" customHeight="1">
      <c r="A59" s="12" t="n"/>
      <c r="B59" s="12" t="n"/>
      <c r="C59" s="31" t="n"/>
      <c r="D59" s="32" t="n"/>
      <c r="E59" s="12" t="n"/>
      <c r="F59" s="15" t="n"/>
      <c r="G59" s="31" t="n"/>
      <c r="H59" s="16" t="n"/>
    </row>
    <row r="60" ht="22" customHeight="1">
      <c r="A60" s="12" t="n"/>
      <c r="B60" s="12" t="n"/>
      <c r="C60" s="31" t="n"/>
      <c r="D60" s="32" t="n"/>
      <c r="E60" s="12" t="n"/>
      <c r="F60" s="15" t="n"/>
      <c r="G60" s="31" t="n"/>
      <c r="H60" s="16" t="n"/>
    </row>
    <row r="61" ht="22" customHeight="1">
      <c r="A61" s="12" t="n"/>
      <c r="B61" s="12" t="n"/>
      <c r="C61" s="31" t="n"/>
      <c r="D61" s="32" t="n"/>
      <c r="E61" s="12" t="n"/>
      <c r="F61" s="15" t="n"/>
      <c r="G61" s="31" t="n"/>
      <c r="H61" s="16" t="n"/>
    </row>
    <row r="62" ht="22" customHeight="1">
      <c r="A62" s="12" t="n"/>
      <c r="B62" s="12" t="n"/>
      <c r="C62" s="31" t="n"/>
      <c r="D62" s="32" t="n"/>
      <c r="E62" s="12" t="n"/>
      <c r="F62" s="15" t="n"/>
      <c r="G62" s="31" t="n"/>
      <c r="H62" s="16" t="n"/>
    </row>
    <row r="63" ht="22" customHeight="1">
      <c r="A63" s="12" t="n"/>
      <c r="B63" s="12" t="n"/>
      <c r="C63" s="31" t="n"/>
      <c r="D63" s="32" t="n"/>
      <c r="E63" s="12" t="n"/>
      <c r="F63" s="15" t="n"/>
      <c r="G63" s="31" t="n"/>
      <c r="H63" s="16" t="n"/>
    </row>
    <row r="64" ht="22" customHeight="1">
      <c r="A64" s="12" t="n"/>
      <c r="B64" s="12" t="n"/>
      <c r="C64" s="31" t="n"/>
      <c r="D64" s="32" t="n"/>
      <c r="E64" s="12" t="n"/>
      <c r="F64" s="15" t="n"/>
      <c r="G64" s="31" t="n"/>
      <c r="H64" s="16" t="n"/>
    </row>
    <row r="65" ht="22" customHeight="1">
      <c r="A65" s="12" t="n"/>
      <c r="B65" s="12" t="n"/>
      <c r="C65" s="31" t="n"/>
      <c r="D65" s="32" t="n"/>
      <c r="E65" s="12" t="n"/>
      <c r="F65" s="15" t="n"/>
      <c r="G65" s="31" t="n"/>
      <c r="H65" s="16" t="n"/>
    </row>
    <row r="66" ht="22" customHeight="1">
      <c r="A66" s="12" t="n"/>
      <c r="B66" s="12" t="n"/>
      <c r="C66" s="31" t="n"/>
      <c r="D66" s="32" t="n"/>
      <c r="E66" s="12" t="n"/>
      <c r="F66" s="15" t="n"/>
      <c r="G66" s="31" t="n"/>
      <c r="H66" s="16" t="n"/>
    </row>
    <row r="67" ht="22" customHeight="1">
      <c r="A67" s="12" t="n"/>
      <c r="B67" s="12" t="n"/>
      <c r="C67" s="31" t="n"/>
      <c r="D67" s="32" t="n"/>
      <c r="E67" s="12" t="n"/>
      <c r="F67" s="15" t="n"/>
      <c r="G67" s="31" t="n"/>
      <c r="H67" s="16" t="n"/>
    </row>
    <row r="68" ht="22" customHeight="1">
      <c r="A68" s="12" t="n"/>
      <c r="B68" s="12" t="n"/>
      <c r="C68" s="31" t="n"/>
      <c r="D68" s="32" t="n"/>
      <c r="E68" s="12" t="n"/>
      <c r="F68" s="15" t="n"/>
      <c r="G68" s="31" t="n"/>
      <c r="H68" s="16" t="n"/>
    </row>
    <row r="69" ht="22" customHeight="1">
      <c r="A69" s="12" t="n"/>
      <c r="B69" s="12" t="n"/>
      <c r="C69" s="31" t="n"/>
      <c r="D69" s="32" t="n"/>
      <c r="E69" s="12" t="n"/>
      <c r="F69" s="15" t="n"/>
      <c r="G69" s="31" t="n"/>
      <c r="H69" s="16" t="n"/>
    </row>
    <row r="70" ht="22" customHeight="1">
      <c r="A70" s="12" t="n"/>
      <c r="B70" s="12" t="n"/>
      <c r="C70" s="31" t="n"/>
      <c r="D70" s="32" t="n"/>
      <c r="E70" s="12" t="n"/>
      <c r="F70" s="15" t="n"/>
      <c r="G70" s="31" t="n"/>
      <c r="H70" s="16" t="n"/>
    </row>
    <row r="71" ht="22" customHeight="1">
      <c r="A71" s="12" t="n"/>
      <c r="B71" s="12" t="n"/>
      <c r="C71" s="31" t="n"/>
      <c r="D71" s="32" t="n"/>
      <c r="E71" s="12" t="n"/>
      <c r="F71" s="15" t="n"/>
      <c r="G71" s="31" t="n"/>
      <c r="H71" s="16" t="n"/>
    </row>
    <row r="72" ht="22" customHeight="1">
      <c r="A72" s="12" t="n"/>
      <c r="B72" s="12" t="n"/>
      <c r="C72" s="31" t="n"/>
      <c r="D72" s="32" t="n"/>
      <c r="E72" s="12" t="n"/>
      <c r="F72" s="15" t="n"/>
      <c r="G72" s="31" t="n"/>
      <c r="H72" s="16" t="n"/>
    </row>
    <row r="73" ht="22" customHeight="1">
      <c r="A73" s="12" t="n"/>
      <c r="B73" s="12" t="n"/>
      <c r="C73" s="31" t="n"/>
      <c r="D73" s="32" t="n"/>
      <c r="E73" s="12" t="n"/>
      <c r="F73" s="15" t="n"/>
      <c r="G73" s="31" t="n"/>
      <c r="H73" s="16" t="n"/>
    </row>
    <row r="74" ht="22" customHeight="1">
      <c r="A74" s="12" t="n"/>
      <c r="B74" s="12" t="n"/>
      <c r="C74" s="31" t="n"/>
      <c r="D74" s="32" t="n"/>
      <c r="E74" s="12" t="n"/>
      <c r="F74" s="15" t="n"/>
      <c r="G74" s="31" t="n"/>
      <c r="H74" s="16" t="n"/>
    </row>
    <row r="75" ht="22" customHeight="1">
      <c r="A75" s="12" t="n"/>
      <c r="B75" s="12" t="n"/>
      <c r="C75" s="31" t="n"/>
      <c r="D75" s="32" t="n"/>
      <c r="E75" s="12" t="n"/>
      <c r="F75" s="15" t="n"/>
      <c r="G75" s="31" t="n"/>
      <c r="H75" s="16" t="n"/>
    </row>
    <row r="76" ht="22" customHeight="1">
      <c r="A76" s="12" t="n"/>
      <c r="B76" s="12" t="n"/>
      <c r="C76" s="31" t="n"/>
      <c r="D76" s="32" t="n"/>
      <c r="E76" s="12" t="n"/>
      <c r="F76" s="15" t="n"/>
      <c r="G76" s="31" t="n"/>
      <c r="H76" s="16" t="n"/>
    </row>
    <row r="77" ht="22" customHeight="1">
      <c r="A77" s="12" t="n"/>
      <c r="B77" s="12" t="n"/>
      <c r="C77" s="31" t="n"/>
      <c r="D77" s="32" t="n"/>
      <c r="E77" s="12" t="n"/>
      <c r="F77" s="15" t="n"/>
      <c r="G77" s="31" t="n"/>
      <c r="H77" s="16" t="n"/>
    </row>
    <row r="78" ht="22" customHeight="1">
      <c r="A78" s="12" t="n"/>
      <c r="B78" s="12" t="n"/>
      <c r="C78" s="31" t="n"/>
      <c r="D78" s="32" t="n"/>
      <c r="E78" s="12" t="n"/>
      <c r="F78" s="15" t="n"/>
      <c r="G78" s="31" t="n"/>
      <c r="H78" s="16" t="n"/>
    </row>
    <row r="79" ht="22" customHeight="1">
      <c r="A79" s="12" t="n"/>
      <c r="B79" s="12" t="n"/>
      <c r="C79" s="31" t="n"/>
      <c r="D79" s="32" t="n"/>
      <c r="E79" s="12" t="n"/>
      <c r="F79" s="15" t="n"/>
      <c r="G79" s="31" t="n"/>
      <c r="H79" s="16" t="n"/>
    </row>
    <row r="80" ht="22" customHeight="1">
      <c r="A80" s="12" t="n"/>
      <c r="B80" s="12" t="n"/>
      <c r="C80" s="31" t="n"/>
      <c r="D80" s="32" t="n"/>
      <c r="E80" s="12" t="n"/>
      <c r="F80" s="15" t="n"/>
      <c r="G80" s="31" t="n"/>
      <c r="H80" s="16" t="n"/>
    </row>
    <row r="81" ht="22" customHeight="1">
      <c r="A81" s="12" t="n"/>
      <c r="B81" s="12" t="n"/>
      <c r="C81" s="31" t="n"/>
      <c r="D81" s="32" t="n"/>
      <c r="E81" s="12" t="n"/>
      <c r="F81" s="15" t="n"/>
      <c r="G81" s="31" t="n"/>
      <c r="H81" s="16" t="n"/>
    </row>
    <row r="82" ht="22" customHeight="1">
      <c r="A82" s="12" t="n"/>
      <c r="B82" s="12" t="n"/>
      <c r="C82" s="31" t="n"/>
      <c r="D82" s="32" t="n"/>
      <c r="E82" s="12" t="n"/>
      <c r="F82" s="15" t="n"/>
      <c r="G82" s="31" t="n"/>
      <c r="H82" s="16" t="n"/>
    </row>
    <row r="83" ht="22" customHeight="1">
      <c r="A83" s="12" t="n"/>
      <c r="B83" s="12" t="n"/>
      <c r="C83" s="31" t="n"/>
      <c r="D83" s="32" t="n"/>
      <c r="E83" s="12" t="n"/>
      <c r="F83" s="15" t="n"/>
      <c r="G83" s="31" t="n"/>
      <c r="H83" s="16" t="n"/>
    </row>
    <row r="84" ht="22" customHeight="1">
      <c r="A84" s="12" t="n"/>
      <c r="B84" s="12" t="n"/>
      <c r="C84" s="31" t="n"/>
      <c r="D84" s="32" t="n"/>
      <c r="E84" s="12" t="n"/>
      <c r="F84" s="15" t="n"/>
      <c r="G84" s="31" t="n"/>
      <c r="H84" s="16" t="n"/>
    </row>
    <row r="85" ht="22" customHeight="1">
      <c r="A85" s="12" t="n"/>
      <c r="B85" s="12" t="n"/>
      <c r="C85" s="31" t="n"/>
      <c r="D85" s="32" t="n"/>
      <c r="E85" s="12" t="n"/>
      <c r="F85" s="15" t="n"/>
      <c r="G85" s="31" t="n"/>
      <c r="H85" s="16" t="n"/>
    </row>
    <row r="86" ht="22" customHeight="1">
      <c r="A86" s="12" t="n"/>
      <c r="B86" s="12" t="n"/>
      <c r="C86" s="31" t="n"/>
      <c r="D86" s="32" t="n"/>
      <c r="E86" s="12" t="n"/>
      <c r="F86" s="15" t="n"/>
      <c r="G86" s="31" t="n"/>
      <c r="H86" s="16" t="n"/>
    </row>
    <row r="87" ht="22" customHeight="1">
      <c r="A87" s="12" t="n"/>
      <c r="B87" s="12" t="n"/>
      <c r="C87" s="31" t="n"/>
      <c r="D87" s="32" t="n"/>
      <c r="E87" s="12" t="n"/>
      <c r="F87" s="15" t="n"/>
      <c r="G87" s="31" t="n"/>
      <c r="H87" s="16" t="n"/>
    </row>
    <row r="88" ht="22" customHeight="1">
      <c r="A88" s="12" t="n"/>
      <c r="B88" s="12" t="n"/>
      <c r="C88" s="31" t="n"/>
      <c r="D88" s="32" t="n"/>
      <c r="E88" s="12" t="n"/>
      <c r="F88" s="15" t="n"/>
      <c r="G88" s="31" t="n"/>
      <c r="H88" s="16" t="n"/>
    </row>
    <row r="89" ht="22" customHeight="1">
      <c r="A89" s="12" t="n"/>
      <c r="B89" s="12" t="n"/>
      <c r="C89" s="31" t="n"/>
      <c r="D89" s="32" t="n"/>
      <c r="E89" s="12" t="n"/>
      <c r="F89" s="15" t="n"/>
      <c r="G89" s="31" t="n"/>
      <c r="H89" s="16" t="n"/>
    </row>
    <row r="90" ht="22" customHeight="1">
      <c r="A90" s="12" t="n"/>
      <c r="B90" s="12" t="n"/>
      <c r="C90" s="31" t="n"/>
      <c r="D90" s="32" t="n"/>
      <c r="E90" s="12" t="n"/>
      <c r="F90" s="15" t="n"/>
      <c r="G90" s="31" t="n"/>
      <c r="H90" s="16" t="n"/>
    </row>
    <row r="91" ht="22" customHeight="1">
      <c r="A91" s="12" t="n"/>
      <c r="B91" s="12" t="n"/>
      <c r="C91" s="31" t="n"/>
      <c r="D91" s="32" t="n"/>
      <c r="E91" s="12" t="n"/>
      <c r="F91" s="15" t="n"/>
      <c r="G91" s="31" t="n"/>
      <c r="H91" s="16" t="n"/>
    </row>
    <row r="92" ht="22" customHeight="1">
      <c r="A92" s="12" t="n"/>
      <c r="B92" s="12" t="n"/>
      <c r="C92" s="31" t="n"/>
      <c r="D92" s="32" t="n"/>
      <c r="E92" s="12" t="n"/>
      <c r="F92" s="15" t="n"/>
      <c r="G92" s="31" t="n"/>
      <c r="H92" s="16" t="n"/>
    </row>
    <row r="93" ht="22" customHeight="1">
      <c r="A93" s="12" t="n"/>
      <c r="B93" s="12" t="n"/>
      <c r="C93" s="31" t="n"/>
      <c r="D93" s="32" t="n"/>
      <c r="E93" s="12" t="n"/>
      <c r="F93" s="15" t="n"/>
      <c r="G93" s="31" t="n"/>
      <c r="H93" s="16" t="n"/>
    </row>
    <row r="94" ht="22" customHeight="1">
      <c r="A94" s="12" t="n"/>
      <c r="B94" s="12" t="n"/>
      <c r="C94" s="31" t="n"/>
      <c r="D94" s="32" t="n"/>
      <c r="E94" s="12" t="n"/>
      <c r="F94" s="15" t="n"/>
      <c r="G94" s="31" t="n"/>
      <c r="H94" s="16" t="n"/>
    </row>
    <row r="95" ht="22" customHeight="1">
      <c r="A95" s="12" t="n"/>
      <c r="B95" s="12" t="n"/>
      <c r="C95" s="31" t="n"/>
      <c r="D95" s="32" t="n"/>
      <c r="E95" s="12" t="n"/>
      <c r="F95" s="15" t="n"/>
      <c r="G95" s="31" t="n"/>
      <c r="H95" s="16" t="n"/>
    </row>
    <row r="96" ht="22" customHeight="1">
      <c r="A96" s="12" t="n"/>
      <c r="B96" s="12" t="n"/>
      <c r="C96" s="31" t="n"/>
      <c r="D96" s="32" t="n"/>
      <c r="E96" s="12" t="n"/>
      <c r="F96" s="15" t="n"/>
      <c r="G96" s="31" t="n"/>
      <c r="H96" s="16" t="n"/>
    </row>
    <row r="97" ht="22" customHeight="1">
      <c r="A97" s="12" t="n"/>
      <c r="B97" s="12" t="n"/>
      <c r="C97" s="31" t="n"/>
      <c r="D97" s="32" t="n"/>
      <c r="E97" s="12" t="n"/>
      <c r="F97" s="15" t="n"/>
      <c r="G97" s="31" t="n"/>
      <c r="H97" s="16" t="n"/>
    </row>
    <row r="98" ht="22" customHeight="1">
      <c r="A98" s="12" t="n"/>
      <c r="B98" s="12" t="n"/>
      <c r="C98" s="31" t="n"/>
      <c r="D98" s="32" t="n"/>
      <c r="E98" s="12" t="n"/>
      <c r="F98" s="15" t="n"/>
      <c r="G98" s="31" t="n"/>
      <c r="H98" s="16" t="n"/>
    </row>
    <row r="99" ht="22" customHeight="1">
      <c r="A99" s="12" t="n"/>
      <c r="B99" s="12" t="n"/>
      <c r="C99" s="31" t="n"/>
      <c r="D99" s="32" t="n"/>
      <c r="E99" s="12" t="n"/>
      <c r="F99" s="15" t="n"/>
      <c r="G99" s="31" t="n"/>
      <c r="H99" s="16" t="n"/>
    </row>
    <row r="100" ht="22" customHeight="1">
      <c r="A100" s="12" t="n"/>
      <c r="B100" s="12" t="n"/>
      <c r="C100" s="31" t="n"/>
      <c r="D100" s="32" t="n"/>
      <c r="E100" s="12" t="n"/>
      <c r="F100" s="15" t="n"/>
      <c r="G100" s="31" t="n"/>
      <c r="H100" s="16" t="n"/>
    </row>
    <row r="101" ht="22" customHeight="1">
      <c r="A101" s="12" t="n"/>
      <c r="B101" s="12" t="n"/>
      <c r="C101" s="31" t="n"/>
      <c r="D101" s="32" t="n"/>
      <c r="E101" s="12" t="n"/>
      <c r="F101" s="15" t="n"/>
      <c r="G101" s="31" t="n"/>
      <c r="H101" s="16" t="n"/>
    </row>
    <row r="102" ht="22" customHeight="1">
      <c r="A102" s="12" t="n"/>
      <c r="B102" s="12" t="n"/>
      <c r="C102" s="31" t="n"/>
      <c r="D102" s="32" t="n"/>
      <c r="E102" s="12" t="n"/>
      <c r="F102" s="15" t="n"/>
      <c r="G102" s="31" t="n"/>
      <c r="H102" s="16" t="n"/>
    </row>
    <row r="103" ht="22" customHeight="1">
      <c r="A103" s="12" t="n"/>
      <c r="B103" s="12" t="n"/>
      <c r="C103" s="31" t="n"/>
      <c r="D103" s="32" t="n"/>
      <c r="E103" s="12" t="n"/>
      <c r="F103" s="15" t="n"/>
      <c r="G103" s="31" t="n"/>
      <c r="H103" s="16" t="n"/>
    </row>
  </sheetData>
  <autoFilter ref="A3:H103"/>
  <mergeCells count="1">
    <mergeCell ref="A1:H1"/>
  </mergeCells>
  <conditionalFormatting sqref="A4:H103">
    <cfRule type="expression" priority="1" dxfId="1">
      <formula>AND($A4&lt;&gt;"",$F4="Prevista",ISNUMBER($G4),$G4&lt;TODAY())</formula>
    </cfRule>
  </conditionalFormatting>
  <dataValidations count="4">
    <dataValidation sqref="C4:C103" showDropDown="0" showInputMessage="0" showErrorMessage="1" allowBlank="0" errorTitle="Período inválido" error="Use o primeiro dia do mês e respeite as datas das Premissas." type="custom">
      <formula1>=OR(C4="",AND(ISNUMBER(C4),C4&gt;='Premissas'!$B$6,C4&lt;='Premissas'!$B$7,DAY(C4)=1))</formula1>
    </dataValidation>
    <dataValidation sqref="D4:D103" showDropDown="0" showInputMessage="0" showErrorMessage="1" allowBlank="0" errorTitle="Valor inválido" error="Informe um valor positivo dentro do limite das Premissas." type="decimal" operator="between">
      <formula1>0.01</formula1>
      <formula2>'Premissas'!$B$8</formula2>
    </dataValidation>
    <dataValidation sqref="F4:F103" showDropDown="0" showInputMessage="1" showErrorMessage="1" allowBlank="0" errorTitle="Situação inválida" error="Selecione uma situação disponível na aba Premissas." promptTitle="Situação" prompt="Escolha uma opção da lista para manter o resumo consistente." type="list">
      <formula1>'Premissas'!$E$4:$E$6</formula1>
    </dataValidation>
    <dataValidation sqref="G4:G103" showDropDown="0" showInputMessage="0" showErrorMessage="1" allowBlank="0" errorTitle="Vencimento inválido" error="Informe uma data dentro dos limites das Premissas." type="date" operator="between">
      <formula1>'Premissas'!$B$6</formula1>
      <formula2>'Premissas'!$B$7</formula2>
    </dataValidation>
  </dataValidations>
  <pageMargins left="0.25" right="0.25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D7A52E"/>
    <outlinePr summaryBelow="1" summaryRight="1"/>
    <pageSetUpPr fitToPage="1"/>
  </sheetPr>
  <dimension ref="A1:E9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47" customWidth="1" min="3" max="3"/>
    <col width="23" customWidth="1" min="4" max="4"/>
    <col width="23" customWidth="1" min="5" max="5"/>
  </cols>
  <sheetData>
    <row r="1" ht="28" customHeight="1">
      <c r="A1" s="1" t="inlineStr">
        <is>
          <t>Premissas — previsão de receitas e despesas condominiais</t>
        </is>
      </c>
      <c r="B1" s="22" t="n"/>
      <c r="C1" s="22" t="n"/>
      <c r="D1" s="22" t="n"/>
      <c r="E1" s="23" t="n"/>
    </row>
    <row r="2"/>
    <row r="3" ht="31" customHeight="1">
      <c r="A3" s="2" t="inlineStr">
        <is>
          <t>Premissa</t>
        </is>
      </c>
      <c r="B3" s="2" t="inlineStr">
        <is>
          <t>Valor editável</t>
        </is>
      </c>
      <c r="C3" s="2" t="inlineStr">
        <is>
          <t>Aplicação</t>
        </is>
      </c>
      <c r="D3" s="2" t="inlineStr">
        <is>
          <t>Situações de receitas</t>
        </is>
      </c>
      <c r="E3" s="2" t="inlineStr">
        <is>
          <t>Situações de despesas</t>
        </is>
      </c>
    </row>
    <row r="4">
      <c r="A4" s="17" t="inlineStr">
        <is>
          <t>Período inicial do resumo</t>
        </is>
      </c>
      <c r="B4" s="33" t="n">
        <v>46266</v>
      </c>
      <c r="C4" s="17" t="inlineStr">
        <is>
          <t>Primeiro mês exibido no Resumo.</t>
        </is>
      </c>
      <c r="D4" s="15" t="inlineStr">
        <is>
          <t>Prevista</t>
        </is>
      </c>
      <c r="E4" s="15" t="inlineStr">
        <is>
          <t>Prevista</t>
        </is>
      </c>
    </row>
    <row r="5">
      <c r="A5" s="19" t="inlineStr">
        <is>
          <t>Meses no horizonte</t>
        </is>
      </c>
      <c r="B5" s="34" t="n">
        <v>12</v>
      </c>
      <c r="C5" s="19" t="inlineStr">
        <is>
          <t>Quantidade de meses exibidos, entre 1 e 12.</t>
        </is>
      </c>
      <c r="D5" s="15" t="inlineStr">
        <is>
          <t>Recebida</t>
        </is>
      </c>
      <c r="E5" s="15" t="inlineStr">
        <is>
          <t>Paga</t>
        </is>
      </c>
    </row>
    <row r="6">
      <c r="A6" s="17" t="inlineStr">
        <is>
          <t>Data inicial aceita</t>
        </is>
      </c>
      <c r="B6" s="33" t="n">
        <v>46023</v>
      </c>
      <c r="C6" s="17" t="inlineStr">
        <is>
          <t>Limite para períodos e vencimentos.</t>
        </is>
      </c>
      <c r="D6" s="15" t="inlineStr">
        <is>
          <t>Cancelada</t>
        </is>
      </c>
      <c r="E6" s="15" t="inlineStr">
        <is>
          <t>Cancelada</t>
        </is>
      </c>
    </row>
    <row r="7">
      <c r="A7" s="19" t="inlineStr">
        <is>
          <t>Data final aceita</t>
        </is>
      </c>
      <c r="B7" s="33" t="n">
        <v>47483</v>
      </c>
      <c r="C7" s="19" t="inlineStr">
        <is>
          <t>Limite para períodos e vencimentos.</t>
        </is>
      </c>
      <c r="D7" s="21" t="n"/>
      <c r="E7" s="21" t="n"/>
    </row>
    <row r="8">
      <c r="A8" s="17" t="inlineStr">
        <is>
          <t>Valor máximo por lançamento</t>
        </is>
      </c>
      <c r="B8" s="32" t="n">
        <v>1000000</v>
      </c>
      <c r="C8" s="17" t="inlineStr">
        <is>
          <t>Limite de conferência para cada valor.</t>
        </is>
      </c>
      <c r="D8" s="21" t="n"/>
      <c r="E8" s="21" t="n"/>
    </row>
    <row r="9">
      <c r="A9" s="19" t="inlineStr">
        <is>
          <t>Tolerância de déficit mensal</t>
        </is>
      </c>
      <c r="B9" s="32" t="n">
        <v>1000</v>
      </c>
      <c r="C9" s="19" t="inlineStr">
        <is>
          <t>Faixa para conferência humana no Resumo.</t>
        </is>
      </c>
      <c r="D9" s="21" t="n"/>
      <c r="E9" s="21" t="n"/>
    </row>
  </sheetData>
  <autoFilter ref="A3:C9"/>
  <mergeCells count="1">
    <mergeCell ref="A1:E1"/>
  </mergeCells>
  <dataValidations count="4">
    <dataValidation sqref="B4 B6:B7" showDropDown="0" showInputMessage="0" showErrorMessage="1" allowBlank="0" errorTitle="Data inválida" error="Informe uma data válida entre 01/01/2000 e 31/12/2100." type="date" operator="between">
      <formula1>DATE(2000,1,1)</formula1>
      <formula2>DATE(2100,12,31)</formula2>
    </dataValidation>
    <dataValidation sqref="B5" showDropDown="0" showInputMessage="0" showErrorMessage="1" allowBlank="0" errorTitle="Horizonte inválido" error="Informe de 1 a 12 meses." type="whole" operator="between">
      <formula1>1</formula1>
      <formula2>12</formula2>
    </dataValidation>
    <dataValidation sqref="B8" showDropDown="0" showInputMessage="0" showErrorMessage="1" allowBlank="0" errorTitle="Valor inválido" error="Informe um valor positivo de até R$ 100.000.000,00." type="decimal" operator="between">
      <formula1>0.01</formula1>
      <formula2>100000000</formula2>
    </dataValidation>
    <dataValidation sqref="B9" showDropDown="0" showInputMessage="0" showErrorMessage="1" allowBlank="0" errorTitle="Tolerância inválida" error="Informe uma tolerância igual ou superior a zero." type="decimal" operator="between">
      <formula1>0</formula1>
      <formula2>100000000</formula2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de gestão condominial</dc:creator>
  <dc:title xmlns:dc="http://purl.org/dc/elements/1.1/">Previsão de receitas e despesas condominiais</dc:title>
  <dc:subject xmlns:dc="http://purl.org/dc/elements/1.1/">Comparação mensal fictícia de receitas e despesas condominiais</dc:subject>
  <dc:language xmlns:dc="http://purl.org/dc/elements/1.1/">pt-BR</dc:language>
  <dcterms:created xmlns:dcterms="http://purl.org/dc/terms/" xmlns:xsi="http://www.w3.org/2001/XMLSchema-instance" xsi:type="dcterms:W3CDTF">2026-09-18T17:36:01Z</dcterms:created>
  <dcterms:modified xmlns:dcterms="http://purl.org/dc/terms/" xmlns:xsi="http://www.w3.org/2001/XMLSchema-instance" xsi:type="dcterms:W3CDTF">2026-09-18T17:36:02+00:00Z</dcterms:modified>
</cp:coreProperties>
</file>