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brancas" sheetId="2" state="visible" r:id="rId2"/>
    <sheet xmlns:r="http://schemas.openxmlformats.org/officeDocument/2006/relationships" name="Despesa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0" hidden="1">'Resumo'!$A$4:$B$16</definedName>
    <definedName name="_xlnm._FilterDatabase" localSheetId="1" hidden="1">'Cobrancas'!$A$4:$H$104</definedName>
    <definedName name="_xlnm._FilterDatabase" localSheetId="2" hidden="1">'Despesas'!$A$4:$H$104</definedName>
    <definedName name="_xlnm._FilterDatabase" localSheetId="3" hidden="1">'Premissas'!$A$4:$C$10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"/>
    <numFmt numFmtId="166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3666F"/>
      <sz val="10"/>
    </font>
    <font>
      <name val="Aptos"/>
      <b val="1"/>
      <color rgb="00FFFFFF"/>
      <sz val="10"/>
    </font>
    <font>
      <name val="Aptos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  <dxf>
      <font>
        <name val="Aptos"/>
        <b val="1"/>
        <color rgb="00243746"/>
        <sz val="10"/>
      </font>
      <fill>
        <patternFill patternType="solid">
          <fgColor rgb="00D7A52E"/>
        </patternFill>
      </fill>
    </dxf>
    <dxf>
      <fill>
        <patternFill patternType="solid">
          <fgColor rgb="00FFF3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Recebimentos e despesas pagas por período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2F7D5B"/>
            </a:solidFill>
            <a:ln xmlns:a="http://schemas.openxmlformats.org/drawingml/2006/main">
              <a:solidFill>
                <a:srgbClr val="2F7D5B"/>
              </a:solidFill>
              <a:prstDash val="solid"/>
            </a:ln>
          </spPr>
          <cat>
            <numRef>
              <f>'Resumo'!$D$5:$D$8</f>
            </numRef>
          </cat>
          <val>
            <numRef>
              <f>'Resumo'!$E$5:$E$8</f>
            </numRef>
          </val>
        </ser>
        <ser>
          <idx val="1"/>
          <order val="1"/>
          <tx>
            <strRef>
              <f>'Resumo'!F4</f>
            </strRef>
          </tx>
          <spPr>
            <a:solidFill xmlns:a="http://schemas.openxmlformats.org/drawingml/2006/main">
              <a:srgbClr val="C65A3A"/>
            </a:solidFill>
            <a:ln xmlns:a="http://schemas.openxmlformats.org/drawingml/2006/main">
              <a:solidFill>
                <a:srgbClr val="C65A3A"/>
              </a:solidFill>
              <a:prstDash val="solid"/>
            </a:ln>
          </spPr>
          <cat>
            <numRef>
              <f>'Resumo'!$D$5:$D$8</f>
            </numRef>
          </cat>
          <val>
            <numRef>
              <f>'Resumo'!$F$5:$F$8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Período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numFmt formatCode="R$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896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19" customWidth="1" min="2" max="2"/>
    <col width="3" customWidth="1" min="3" max="3"/>
    <col width="15" customWidth="1" min="4" max="4"/>
    <col width="17" customWidth="1" min="5" max="5"/>
    <col width="17" customWidth="1" min="6" max="6"/>
    <col width="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Planilha de gestão condominial</t>
        </is>
      </c>
    </row>
    <row r="2" ht="28" customHeight="1">
      <c r="A2" s="3" t="inlineStr">
        <is>
          <t>Indicadores calculados a partir das cobranças, despesas e premissas informadas.</t>
        </is>
      </c>
    </row>
    <row r="3"/>
    <row r="4" ht="30" customHeight="1">
      <c r="A4" s="4" t="inlineStr">
        <is>
          <t>Indicador</t>
        </is>
      </c>
      <c r="B4" s="4" t="inlineStr">
        <is>
          <t>Resultado</t>
        </is>
      </c>
      <c r="D4" s="4" t="inlineStr">
        <is>
          <t>Período</t>
        </is>
      </c>
      <c r="E4" s="4" t="inlineStr">
        <is>
          <t>Recebido</t>
        </is>
      </c>
      <c r="F4" s="4" t="inlineStr">
        <is>
          <t>Despesa paga</t>
        </is>
      </c>
    </row>
    <row r="5">
      <c r="A5" s="5" t="inlineStr">
        <is>
          <t>Data de referência</t>
        </is>
      </c>
      <c r="B5" s="20">
        <f>IF(Premissas!B5="","",Premissas!B5)</f>
        <v/>
      </c>
      <c r="D5" s="21">
        <f>IF(Premissas!$B$5="","",DATE(YEAR(Premissas!$B$5),MONTH(Premissas!$B$5)+-3,1))</f>
        <v/>
      </c>
      <c r="E5" s="22">
        <f>IF(D5="","",IF(COUNTIFS(Cobrancas!$F$5:$F$104,Premissas!$G$5,Cobrancas!$C$5:$C$104,"&gt;="&amp;D5,Cobrancas!$C$5:$C$104,"&lt;"&amp;DATE(YEAR(D5),MONTH(D5)+1,1))=0,"",SUMIFS(Cobrancas!$D$5:$D$104,Cobrancas!$F$5:$F$104,Premissas!$G$5,Cobrancas!$C$5:$C$104,"&gt;="&amp;D5,Cobrancas!$C$5:$C$104,"&lt;"&amp;DATE(YEAR(D5),MONTH(D5)+1,1))))</f>
        <v/>
      </c>
      <c r="F5" s="22">
        <f>IF(D5="","",IF(COUNTIFS(Despesas!$F$5:$F$104,Premissas!$H$5,Despesas!$C$5:$C$104,"&gt;="&amp;D5,Despesas!$C$5:$C$104,"&lt;"&amp;DATE(YEAR(D5),MONTH(D5)+1,1))=0,"",SUMIFS(Despesas!$D$5:$D$104,Despesas!$F$5:$F$104,Premissas!$H$5,Despesas!$C$5:$C$104,"&gt;="&amp;D5,Despesas!$C$5:$C$104,"&lt;"&amp;DATE(YEAR(D5),MONTH(D5)+1,1))))</f>
        <v/>
      </c>
    </row>
    <row r="6">
      <c r="A6" s="9" t="inlineStr">
        <is>
          <t>Saldo inicial informado</t>
        </is>
      </c>
      <c r="B6" s="23">
        <f>IF(Premissas!B6="","",Premissas!B6)</f>
        <v/>
      </c>
      <c r="D6" s="24">
        <f>IF(Premissas!$B$5="","",DATE(YEAR(Premissas!$B$5),MONTH(Premissas!$B$5)+-2,1))</f>
        <v/>
      </c>
      <c r="E6" s="23">
        <f>IF(D6="","",IF(COUNTIFS(Cobrancas!$F$5:$F$104,Premissas!$G$5,Cobrancas!$C$5:$C$104,"&gt;="&amp;D6,Cobrancas!$C$5:$C$104,"&lt;"&amp;DATE(YEAR(D6),MONTH(D6)+1,1))=0,"",SUMIFS(Cobrancas!$D$5:$D$104,Cobrancas!$F$5:$F$104,Premissas!$G$5,Cobrancas!$C$5:$C$104,"&gt;="&amp;D6,Cobrancas!$C$5:$C$104,"&lt;"&amp;DATE(YEAR(D6),MONTH(D6)+1,1))))</f>
        <v/>
      </c>
      <c r="F6" s="23">
        <f>IF(D6="","",IF(COUNTIFS(Despesas!$F$5:$F$104,Premissas!$H$5,Despesas!$C$5:$C$104,"&gt;="&amp;D6,Despesas!$C$5:$C$104,"&lt;"&amp;DATE(YEAR(D6),MONTH(D6)+1,1))=0,"",SUMIFS(Despesas!$D$5:$D$104,Despesas!$F$5:$F$104,Premissas!$H$5,Despesas!$C$5:$C$104,"&gt;="&amp;D6,Despesas!$C$5:$C$104,"&lt;"&amp;DATE(YEAR(D6),MONTH(D6)+1,1))))</f>
        <v/>
      </c>
    </row>
    <row r="7">
      <c r="A7" s="5" t="inlineStr">
        <is>
          <t>Cobranças registradas</t>
        </is>
      </c>
      <c r="B7" s="22">
        <f>SUMIFS(Cobrancas!$D$5:$D$104,Cobrancas!$F$5:$F$104,"&lt;&gt;"&amp;Premissas!$G$8,Cobrancas!$F$5:$F$104,"&lt;&gt;")</f>
        <v/>
      </c>
      <c r="D7" s="21">
        <f>IF(Premissas!$B$5="","",DATE(YEAR(Premissas!$B$5),MONTH(Premissas!$B$5)+-1,1))</f>
        <v/>
      </c>
      <c r="E7" s="22">
        <f>IF(D7="","",IF(COUNTIFS(Cobrancas!$F$5:$F$104,Premissas!$G$5,Cobrancas!$C$5:$C$104,"&gt;="&amp;D7,Cobrancas!$C$5:$C$104,"&lt;"&amp;DATE(YEAR(D7),MONTH(D7)+1,1))=0,"",SUMIFS(Cobrancas!$D$5:$D$104,Cobrancas!$F$5:$F$104,Premissas!$G$5,Cobrancas!$C$5:$C$104,"&gt;="&amp;D7,Cobrancas!$C$5:$C$104,"&lt;"&amp;DATE(YEAR(D7),MONTH(D7)+1,1))))</f>
        <v/>
      </c>
      <c r="F7" s="22">
        <f>IF(D7="","",IF(COUNTIFS(Despesas!$F$5:$F$104,Premissas!$H$5,Despesas!$C$5:$C$104,"&gt;="&amp;D7,Despesas!$C$5:$C$104,"&lt;"&amp;DATE(YEAR(D7),MONTH(D7)+1,1))=0,"",SUMIFS(Despesas!$D$5:$D$104,Despesas!$F$5:$F$104,Premissas!$H$5,Despesas!$C$5:$C$104,"&gt;="&amp;D7,Despesas!$C$5:$C$104,"&lt;"&amp;DATE(YEAR(D7),MONTH(D7)+1,1))))</f>
        <v/>
      </c>
    </row>
    <row r="8">
      <c r="A8" s="9" t="inlineStr">
        <is>
          <t>Cobranças recebidas</t>
        </is>
      </c>
      <c r="B8" s="23">
        <f>SUMIF(Cobrancas!$F$5:$F$104,Premissas!$G$5,Cobrancas!$D$5:$D$104)</f>
        <v/>
      </c>
      <c r="D8" s="24">
        <f>IF(Premissas!$B$5="","",DATE(YEAR(Premissas!$B$5),MONTH(Premissas!$B$5)+0,1))</f>
        <v/>
      </c>
      <c r="E8" s="23">
        <f>IF(D8="","",IF(COUNTIFS(Cobrancas!$F$5:$F$104,Premissas!$G$5,Cobrancas!$C$5:$C$104,"&gt;="&amp;D8,Cobrancas!$C$5:$C$104,"&lt;"&amp;DATE(YEAR(D8),MONTH(D8)+1,1))=0,"",SUMIFS(Cobrancas!$D$5:$D$104,Cobrancas!$F$5:$F$104,Premissas!$G$5,Cobrancas!$C$5:$C$104,"&gt;="&amp;D8,Cobrancas!$C$5:$C$104,"&lt;"&amp;DATE(YEAR(D8),MONTH(D8)+1,1))))</f>
        <v/>
      </c>
      <c r="F8" s="23">
        <f>IF(D8="","",IF(COUNTIFS(Despesas!$F$5:$F$104,Premissas!$H$5,Despesas!$C$5:$C$104,"&gt;="&amp;D8,Despesas!$C$5:$C$104,"&lt;"&amp;DATE(YEAR(D8),MONTH(D8)+1,1))=0,"",SUMIFS(Despesas!$D$5:$D$104,Despesas!$F$5:$F$104,Premissas!$H$5,Despesas!$C$5:$C$104,"&gt;="&amp;D8,Despesas!$C$5:$C$104,"&lt;"&amp;DATE(YEAR(D8),MONTH(D8)+1,1))))</f>
        <v/>
      </c>
    </row>
    <row r="9">
      <c r="A9" s="5" t="inlineStr">
        <is>
          <t>Cobranças em aberto</t>
        </is>
      </c>
      <c r="B9" s="22">
        <f>SUMIF(Cobrancas!$F$5:$F$104,Premissas!$G$6,Cobrancas!$D$5:$D$104)+SUMIF(Cobrancas!$F$5:$F$104,Premissas!$G$7,Cobrancas!$D$5:$D$104)</f>
        <v/>
      </c>
    </row>
    <row r="10">
      <c r="A10" s="9" t="inlineStr">
        <is>
          <t>Inadimplência vencida</t>
        </is>
      </c>
      <c r="B10" s="23">
        <f>IF(Premissas!B5="","",SUMIFS(Cobrancas!$D$5:$D$104,Cobrancas!$F$5:$F$104,Premissas!$G$6,Cobrancas!$G$5:$G$104,"&gt;="&amp;Premissas!$B$8,Cobrancas!$G$5:$G$104,"&lt;"&amp;Premissas!$B$5)+SUMIFS(Cobrancas!$D$5:$D$104,Cobrancas!$F$5:$F$104,Premissas!$G$7,Cobrancas!$G$5:$G$104,"&gt;="&amp;Premissas!$B$8,Cobrancas!$G$5:$G$104,"&lt;"&amp;Premissas!$B$5))</f>
        <v/>
      </c>
    </row>
    <row r="11">
      <c r="A11" s="5" t="inlineStr">
        <is>
          <t>Taxa de recebimento</t>
        </is>
      </c>
      <c r="B11" s="25">
        <f>IFERROR(B8/B7,"")</f>
        <v/>
      </c>
    </row>
    <row r="12">
      <c r="A12" s="9" t="inlineStr">
        <is>
          <t>Despesas registradas</t>
        </is>
      </c>
      <c r="B12" s="23">
        <f>SUMIFS(Despesas!$D$5:$D$104,Despesas!$F$5:$F$104,"&lt;&gt;"&amp;Premissas!$H$8,Despesas!$F$5:$F$104,"&lt;&gt;")</f>
        <v/>
      </c>
    </row>
    <row r="13">
      <c r="A13" s="5" t="inlineStr">
        <is>
          <t>Despesas pagas</t>
        </is>
      </c>
      <c r="B13" s="22">
        <f>SUMIF(Despesas!$F$5:$F$104,Premissas!$H$5,Despesas!$D$5:$D$104)</f>
        <v/>
      </c>
    </row>
    <row r="14">
      <c r="A14" s="9" t="inlineStr">
        <is>
          <t>Despesas pendentes</t>
        </is>
      </c>
      <c r="B14" s="23">
        <f>SUMIF(Despesas!$F$5:$F$104,Premissas!$H$6,Despesas!$D$5:$D$104)+SUMIF(Despesas!$F$5:$F$104,Premissas!$H$7,Despesas!$D$5:$D$104)</f>
        <v/>
      </c>
    </row>
    <row r="15">
      <c r="A15" s="5" t="inlineStr">
        <is>
          <t>Saldo estimado de caixa</t>
        </is>
      </c>
      <c r="B15" s="22">
        <f>IF(B6="","",B6+B8-B13)</f>
        <v/>
      </c>
    </row>
    <row r="16">
      <c r="A16" s="9" t="inlineStr">
        <is>
          <t>Pendências vencidas para conferir</t>
        </is>
      </c>
      <c r="B16" s="13">
        <f>IF(Premissas!B5="","",COUNTIFS(Cobrancas!$F$5:$F$104,Premissas!$G$6,Cobrancas!$G$5:$G$104,"&gt;="&amp;Premissas!$B$8,Cobrancas!$G$5:$G$104,"&lt;"&amp;Premissas!$B$5)+COUNTIFS(Cobrancas!$F$5:$F$104,Premissas!$G$7,Cobrancas!$G$5:$G$104,"&gt;="&amp;Premissas!$B$8,Cobrancas!$G$5:$G$104,"&lt;"&amp;Premissas!$B$5)+COUNTIFS(Despesas!$F$5:$F$104,Premissas!$H$6,Despesas!$G$5:$G$104,"&gt;="&amp;Premissas!$B$8,Despesas!$G$5:$G$104,"&lt;"&amp;Premissas!$B$5)+COUNTIFS(Despesas!$F$5:$F$104,Premissas!$H$7,Despesas!$G$5:$G$104,"&gt;="&amp;Premissas!$B$8,Despesas!$G$5:$G$104,"&lt;"&amp;Premissas!$B$5))</f>
        <v/>
      </c>
    </row>
  </sheetData>
  <autoFilter ref="A4:B16"/>
  <mergeCells count="1">
    <mergeCell ref="A1:N1"/>
  </mergeCells>
  <conditionalFormatting sqref="B11">
    <cfRule type="expression" priority="1" dxfId="0">
      <formula>AND(B11&lt;&gt;"",B11&lt;INDIRECT("'Premissas'!$B$10"))</formula>
    </cfRule>
    <cfRule type="expression" priority="2" dxfId="1">
      <formula>AND(B11&lt;&gt;"",B11&gt;=INDIRECT("'Premissas'!$B$10"))</formula>
    </cfRule>
  </conditionalFormatting>
  <conditionalFormatting sqref="B15">
    <cfRule type="expression" priority="3" dxfId="0">
      <formula>AND(B15&lt;&gt;"",B15&lt;0)</formula>
    </cfRule>
    <cfRule type="expression" priority="4" dxfId="1">
      <formula>AND(B15&lt;&gt;"",B15&gt;=0)</formula>
    </cfRule>
  </conditionalFormatting>
  <conditionalFormatting sqref="B16">
    <cfRule type="expression" priority="5" dxfId="2">
      <formula>B16&gt;0</formula>
    </cfRule>
  </conditionalFormatting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13" customWidth="1" min="3" max="3"/>
    <col width="15" customWidth="1" min="4" max="4"/>
    <col width="29" customWidth="1" min="5" max="5"/>
    <col width="16" customWidth="1" min="6" max="6"/>
    <col width="14" customWidth="1" min="7" max="7"/>
    <col width="43" customWidth="1" min="8" max="8"/>
  </cols>
  <sheetData>
    <row r="1" ht="28" customHeight="1">
      <c r="A1" s="1" t="inlineStr">
        <is>
          <t>Cobranças condominiais</t>
        </is>
      </c>
    </row>
    <row r="2" ht="28" customHeight="1">
      <c r="A2" s="3" t="inlineStr">
        <is>
          <t>Registre valores por unidade. No campo Período, use o primeiro dia do mês.</t>
        </is>
      </c>
    </row>
    <row r="3"/>
    <row r="4" ht="30" customHeight="1">
      <c r="A4" s="4" t="inlineStr">
        <is>
          <t>Condomínio</t>
        </is>
      </c>
      <c r="B4" s="4" t="inlineStr">
        <is>
          <t>Unidade</t>
        </is>
      </c>
      <c r="C4" s="4" t="inlineStr">
        <is>
          <t>Período</t>
        </is>
      </c>
      <c r="D4" s="4" t="inlineStr">
        <is>
          <t>Valor</t>
        </is>
      </c>
      <c r="E4" s="4" t="inlineStr">
        <is>
          <t>Responsável</t>
        </is>
      </c>
      <c r="F4" s="4" t="inlineStr">
        <is>
          <t>Situação</t>
        </is>
      </c>
      <c r="G4" s="4" t="inlineStr">
        <is>
          <t>Vencimento</t>
        </is>
      </c>
      <c r="H4" s="4" t="inlineStr">
        <is>
          <t>Observações</t>
        </is>
      </c>
    </row>
    <row r="5" ht="23" customHeight="1">
      <c r="A5" s="5" t="inlineStr">
        <is>
          <t>Residencial Fictício Ipê Azul</t>
        </is>
      </c>
      <c r="B5" s="5" t="inlineStr">
        <is>
          <t>Unidade fictícia 101-A</t>
        </is>
      </c>
      <c r="C5" s="21" t="n">
        <v>46174</v>
      </c>
      <c r="D5" s="22" t="n">
        <v>1250</v>
      </c>
      <c r="E5" s="5" t="inlineStr">
        <is>
          <t>Equipe Fictícia Aurora</t>
        </is>
      </c>
      <c r="F5" s="14" t="inlineStr">
        <is>
          <t>Recebida</t>
        </is>
      </c>
      <c r="G5" s="21" t="n">
        <v>46183</v>
      </c>
      <c r="H5" s="5" t="inlineStr">
        <is>
          <t>Exemplo fictício: cota ordinária conferida.</t>
        </is>
      </c>
    </row>
    <row r="6" ht="23" customHeight="1">
      <c r="A6" s="9" t="inlineStr">
        <is>
          <t>Edifício Fictício Horizonte Sul</t>
        </is>
      </c>
      <c r="B6" s="9" t="inlineStr">
        <is>
          <t>Unidade fictícia 204-B</t>
        </is>
      </c>
      <c r="C6" s="24" t="n">
        <v>46204</v>
      </c>
      <c r="D6" s="23" t="n">
        <v>1380.5</v>
      </c>
      <c r="E6" s="9" t="inlineStr">
        <is>
          <t>Administração Fictícia Nascente</t>
        </is>
      </c>
      <c r="F6" s="15" t="inlineStr">
        <is>
          <t>Recebida</t>
        </is>
      </c>
      <c r="G6" s="24" t="n">
        <v>46213</v>
      </c>
      <c r="H6" s="9" t="inlineStr">
        <is>
          <t>Exemplo fictício: recebimento registrado manualmente.</t>
        </is>
      </c>
    </row>
    <row r="7" ht="23" customHeight="1">
      <c r="A7" s="5" t="inlineStr">
        <is>
          <t>Condomínio Fictício Vila Serena</t>
        </is>
      </c>
      <c r="B7" s="5" t="inlineStr">
        <is>
          <t>Unidade fictícia 302-C</t>
        </is>
      </c>
      <c r="C7" s="21" t="n">
        <v>46235</v>
      </c>
      <c r="D7" s="22" t="n">
        <v>990</v>
      </c>
      <c r="E7" s="5" t="inlineStr">
        <is>
          <t>Gestão Fictícia Cedro</t>
        </is>
      </c>
      <c r="F7" s="14" t="inlineStr">
        <is>
          <t>Recebida</t>
        </is>
      </c>
      <c r="G7" s="21" t="n">
        <v>46246</v>
      </c>
      <c r="H7" s="5" t="inlineStr">
        <is>
          <t>Exemplo fictício: valor mensal conferido.</t>
        </is>
      </c>
    </row>
    <row r="8" ht="23" customHeight="1">
      <c r="A8" s="9" t="inlineStr">
        <is>
          <t>Residencial Fictício Ipê Azul</t>
        </is>
      </c>
      <c r="B8" s="9" t="inlineStr">
        <is>
          <t>Unidade fictícia 405-D</t>
        </is>
      </c>
      <c r="C8" s="24" t="n">
        <v>46235</v>
      </c>
      <c r="D8" s="23" t="n">
        <v>1275</v>
      </c>
      <c r="E8" s="9" t="inlineStr">
        <is>
          <t>Conselho Fictício Sol</t>
        </is>
      </c>
      <c r="F8" s="15" t="inlineStr">
        <is>
          <t>Em aberto</t>
        </is>
      </c>
      <c r="G8" s="24" t="n">
        <v>46242</v>
      </c>
      <c r="H8" s="9" t="inlineStr">
        <is>
          <t>Exemplo fictício: pendência requer conferência humana.</t>
        </is>
      </c>
    </row>
    <row r="9" ht="23" customHeight="1">
      <c r="A9" s="5" t="inlineStr">
        <is>
          <t>Edifício Fictício Horizonte Sul</t>
        </is>
      </c>
      <c r="B9" s="5" t="inlineStr">
        <is>
          <t>Unidade fictícia 108-A</t>
        </is>
      </c>
      <c r="C9" s="21" t="n">
        <v>46266</v>
      </c>
      <c r="D9" s="22" t="n">
        <v>1420</v>
      </c>
      <c r="E9" s="5" t="inlineStr">
        <is>
          <t>Equipe Fictícia Aurora</t>
        </is>
      </c>
      <c r="F9" s="14" t="inlineStr">
        <is>
          <t>Recebida</t>
        </is>
      </c>
      <c r="G9" s="21" t="n">
        <v>46281</v>
      </c>
      <c r="H9" s="5" t="inlineStr">
        <is>
          <t>Exemplo fictício: recebimento antecipado conferido.</t>
        </is>
      </c>
    </row>
    <row r="10" ht="23" customHeight="1">
      <c r="A10" s="9" t="n"/>
      <c r="B10" s="9" t="n"/>
      <c r="C10" s="24" t="n"/>
      <c r="D10" s="23" t="n"/>
      <c r="E10" s="9" t="n"/>
      <c r="F10" s="15" t="n"/>
      <c r="G10" s="24" t="n"/>
      <c r="H10" s="9" t="n"/>
    </row>
    <row r="11" ht="23" customHeight="1">
      <c r="A11" s="5" t="n"/>
      <c r="B11" s="5" t="n"/>
      <c r="C11" s="21" t="n"/>
      <c r="D11" s="22" t="n"/>
      <c r="E11" s="5" t="n"/>
      <c r="F11" s="14" t="n"/>
      <c r="G11" s="21" t="n"/>
      <c r="H11" s="5" t="n"/>
    </row>
    <row r="12" ht="23" customHeight="1">
      <c r="A12" s="9" t="n"/>
      <c r="B12" s="9" t="n"/>
      <c r="C12" s="24" t="n"/>
      <c r="D12" s="23" t="n"/>
      <c r="E12" s="9" t="n"/>
      <c r="F12" s="15" t="n"/>
      <c r="G12" s="24" t="n"/>
      <c r="H12" s="9" t="n"/>
    </row>
    <row r="13" ht="23" customHeight="1">
      <c r="A13" s="5" t="n"/>
      <c r="B13" s="5" t="n"/>
      <c r="C13" s="21" t="n"/>
      <c r="D13" s="22" t="n"/>
      <c r="E13" s="5" t="n"/>
      <c r="F13" s="14" t="n"/>
      <c r="G13" s="21" t="n"/>
      <c r="H13" s="5" t="n"/>
    </row>
    <row r="14" ht="23" customHeight="1">
      <c r="A14" s="9" t="n"/>
      <c r="B14" s="9" t="n"/>
      <c r="C14" s="24" t="n"/>
      <c r="D14" s="23" t="n"/>
      <c r="E14" s="9" t="n"/>
      <c r="F14" s="15" t="n"/>
      <c r="G14" s="24" t="n"/>
      <c r="H14" s="9" t="n"/>
    </row>
    <row r="15" ht="23" customHeight="1">
      <c r="A15" s="5" t="n"/>
      <c r="B15" s="5" t="n"/>
      <c r="C15" s="21" t="n"/>
      <c r="D15" s="22" t="n"/>
      <c r="E15" s="5" t="n"/>
      <c r="F15" s="14" t="n"/>
      <c r="G15" s="21" t="n"/>
      <c r="H15" s="5" t="n"/>
    </row>
    <row r="16" ht="23" customHeight="1">
      <c r="A16" s="9" t="n"/>
      <c r="B16" s="9" t="n"/>
      <c r="C16" s="24" t="n"/>
      <c r="D16" s="23" t="n"/>
      <c r="E16" s="9" t="n"/>
      <c r="F16" s="15" t="n"/>
      <c r="G16" s="24" t="n"/>
      <c r="H16" s="9" t="n"/>
    </row>
    <row r="17" ht="23" customHeight="1">
      <c r="A17" s="5" t="n"/>
      <c r="B17" s="5" t="n"/>
      <c r="C17" s="21" t="n"/>
      <c r="D17" s="22" t="n"/>
      <c r="E17" s="5" t="n"/>
      <c r="F17" s="14" t="n"/>
      <c r="G17" s="21" t="n"/>
      <c r="H17" s="5" t="n"/>
    </row>
    <row r="18" ht="23" customHeight="1">
      <c r="A18" s="9" t="n"/>
      <c r="B18" s="9" t="n"/>
      <c r="C18" s="24" t="n"/>
      <c r="D18" s="23" t="n"/>
      <c r="E18" s="9" t="n"/>
      <c r="F18" s="15" t="n"/>
      <c r="G18" s="24" t="n"/>
      <c r="H18" s="9" t="n"/>
    </row>
    <row r="19" ht="23" customHeight="1">
      <c r="A19" s="5" t="n"/>
      <c r="B19" s="5" t="n"/>
      <c r="C19" s="21" t="n"/>
      <c r="D19" s="22" t="n"/>
      <c r="E19" s="5" t="n"/>
      <c r="F19" s="14" t="n"/>
      <c r="G19" s="21" t="n"/>
      <c r="H19" s="5" t="n"/>
    </row>
    <row r="20" ht="23" customHeight="1">
      <c r="A20" s="9" t="n"/>
      <c r="B20" s="9" t="n"/>
      <c r="C20" s="24" t="n"/>
      <c r="D20" s="23" t="n"/>
      <c r="E20" s="9" t="n"/>
      <c r="F20" s="15" t="n"/>
      <c r="G20" s="24" t="n"/>
      <c r="H20" s="9" t="n"/>
    </row>
    <row r="21" ht="23" customHeight="1">
      <c r="A21" s="5" t="n"/>
      <c r="B21" s="5" t="n"/>
      <c r="C21" s="21" t="n"/>
      <c r="D21" s="22" t="n"/>
      <c r="E21" s="5" t="n"/>
      <c r="F21" s="14" t="n"/>
      <c r="G21" s="21" t="n"/>
      <c r="H21" s="5" t="n"/>
    </row>
    <row r="22" ht="23" customHeight="1">
      <c r="A22" s="9" t="n"/>
      <c r="B22" s="9" t="n"/>
      <c r="C22" s="24" t="n"/>
      <c r="D22" s="23" t="n"/>
      <c r="E22" s="9" t="n"/>
      <c r="F22" s="15" t="n"/>
      <c r="G22" s="24" t="n"/>
      <c r="H22" s="9" t="n"/>
    </row>
    <row r="23" ht="23" customHeight="1">
      <c r="A23" s="5" t="n"/>
      <c r="B23" s="5" t="n"/>
      <c r="C23" s="21" t="n"/>
      <c r="D23" s="22" t="n"/>
      <c r="E23" s="5" t="n"/>
      <c r="F23" s="14" t="n"/>
      <c r="G23" s="21" t="n"/>
      <c r="H23" s="5" t="n"/>
    </row>
    <row r="24" ht="23" customHeight="1">
      <c r="A24" s="9" t="n"/>
      <c r="B24" s="9" t="n"/>
      <c r="C24" s="24" t="n"/>
      <c r="D24" s="23" t="n"/>
      <c r="E24" s="9" t="n"/>
      <c r="F24" s="15" t="n"/>
      <c r="G24" s="24" t="n"/>
      <c r="H24" s="9" t="n"/>
    </row>
    <row r="25" ht="23" customHeight="1">
      <c r="A25" s="5" t="n"/>
      <c r="B25" s="5" t="n"/>
      <c r="C25" s="21" t="n"/>
      <c r="D25" s="22" t="n"/>
      <c r="E25" s="5" t="n"/>
      <c r="F25" s="14" t="n"/>
      <c r="G25" s="21" t="n"/>
      <c r="H25" s="5" t="n"/>
    </row>
    <row r="26" ht="23" customHeight="1">
      <c r="A26" s="9" t="n"/>
      <c r="B26" s="9" t="n"/>
      <c r="C26" s="24" t="n"/>
      <c r="D26" s="23" t="n"/>
      <c r="E26" s="9" t="n"/>
      <c r="F26" s="15" t="n"/>
      <c r="G26" s="24" t="n"/>
      <c r="H26" s="9" t="n"/>
    </row>
    <row r="27" ht="23" customHeight="1">
      <c r="A27" s="5" t="n"/>
      <c r="B27" s="5" t="n"/>
      <c r="C27" s="21" t="n"/>
      <c r="D27" s="22" t="n"/>
      <c r="E27" s="5" t="n"/>
      <c r="F27" s="14" t="n"/>
      <c r="G27" s="21" t="n"/>
      <c r="H27" s="5" t="n"/>
    </row>
    <row r="28" ht="23" customHeight="1">
      <c r="A28" s="9" t="n"/>
      <c r="B28" s="9" t="n"/>
      <c r="C28" s="24" t="n"/>
      <c r="D28" s="23" t="n"/>
      <c r="E28" s="9" t="n"/>
      <c r="F28" s="15" t="n"/>
      <c r="G28" s="24" t="n"/>
      <c r="H28" s="9" t="n"/>
    </row>
    <row r="29" ht="23" customHeight="1">
      <c r="A29" s="5" t="n"/>
      <c r="B29" s="5" t="n"/>
      <c r="C29" s="21" t="n"/>
      <c r="D29" s="22" t="n"/>
      <c r="E29" s="5" t="n"/>
      <c r="F29" s="14" t="n"/>
      <c r="G29" s="21" t="n"/>
      <c r="H29" s="5" t="n"/>
    </row>
    <row r="30" ht="23" customHeight="1">
      <c r="A30" s="9" t="n"/>
      <c r="B30" s="9" t="n"/>
      <c r="C30" s="24" t="n"/>
      <c r="D30" s="23" t="n"/>
      <c r="E30" s="9" t="n"/>
      <c r="F30" s="15" t="n"/>
      <c r="G30" s="24" t="n"/>
      <c r="H30" s="9" t="n"/>
    </row>
    <row r="31" ht="23" customHeight="1">
      <c r="A31" s="5" t="n"/>
      <c r="B31" s="5" t="n"/>
      <c r="C31" s="21" t="n"/>
      <c r="D31" s="22" t="n"/>
      <c r="E31" s="5" t="n"/>
      <c r="F31" s="14" t="n"/>
      <c r="G31" s="21" t="n"/>
      <c r="H31" s="5" t="n"/>
    </row>
    <row r="32" ht="23" customHeight="1">
      <c r="A32" s="9" t="n"/>
      <c r="B32" s="9" t="n"/>
      <c r="C32" s="24" t="n"/>
      <c r="D32" s="23" t="n"/>
      <c r="E32" s="9" t="n"/>
      <c r="F32" s="15" t="n"/>
      <c r="G32" s="24" t="n"/>
      <c r="H32" s="9" t="n"/>
    </row>
    <row r="33" ht="23" customHeight="1">
      <c r="A33" s="5" t="n"/>
      <c r="B33" s="5" t="n"/>
      <c r="C33" s="21" t="n"/>
      <c r="D33" s="22" t="n"/>
      <c r="E33" s="5" t="n"/>
      <c r="F33" s="14" t="n"/>
      <c r="G33" s="21" t="n"/>
      <c r="H33" s="5" t="n"/>
    </row>
    <row r="34" ht="23" customHeight="1">
      <c r="A34" s="9" t="n"/>
      <c r="B34" s="9" t="n"/>
      <c r="C34" s="24" t="n"/>
      <c r="D34" s="23" t="n"/>
      <c r="E34" s="9" t="n"/>
      <c r="F34" s="15" t="n"/>
      <c r="G34" s="24" t="n"/>
      <c r="H34" s="9" t="n"/>
    </row>
    <row r="35" ht="23" customHeight="1">
      <c r="A35" s="5" t="n"/>
      <c r="B35" s="5" t="n"/>
      <c r="C35" s="21" t="n"/>
      <c r="D35" s="22" t="n"/>
      <c r="E35" s="5" t="n"/>
      <c r="F35" s="14" t="n"/>
      <c r="G35" s="21" t="n"/>
      <c r="H35" s="5" t="n"/>
    </row>
    <row r="36" ht="23" customHeight="1">
      <c r="A36" s="9" t="n"/>
      <c r="B36" s="9" t="n"/>
      <c r="C36" s="24" t="n"/>
      <c r="D36" s="23" t="n"/>
      <c r="E36" s="9" t="n"/>
      <c r="F36" s="15" t="n"/>
      <c r="G36" s="24" t="n"/>
      <c r="H36" s="9" t="n"/>
    </row>
    <row r="37" ht="23" customHeight="1">
      <c r="A37" s="5" t="n"/>
      <c r="B37" s="5" t="n"/>
      <c r="C37" s="21" t="n"/>
      <c r="D37" s="22" t="n"/>
      <c r="E37" s="5" t="n"/>
      <c r="F37" s="14" t="n"/>
      <c r="G37" s="21" t="n"/>
      <c r="H37" s="5" t="n"/>
    </row>
    <row r="38" ht="23" customHeight="1">
      <c r="A38" s="9" t="n"/>
      <c r="B38" s="9" t="n"/>
      <c r="C38" s="24" t="n"/>
      <c r="D38" s="23" t="n"/>
      <c r="E38" s="9" t="n"/>
      <c r="F38" s="15" t="n"/>
      <c r="G38" s="24" t="n"/>
      <c r="H38" s="9" t="n"/>
    </row>
    <row r="39" ht="23" customHeight="1">
      <c r="A39" s="5" t="n"/>
      <c r="B39" s="5" t="n"/>
      <c r="C39" s="21" t="n"/>
      <c r="D39" s="22" t="n"/>
      <c r="E39" s="5" t="n"/>
      <c r="F39" s="14" t="n"/>
      <c r="G39" s="21" t="n"/>
      <c r="H39" s="5" t="n"/>
    </row>
    <row r="40" ht="23" customHeight="1">
      <c r="A40" s="9" t="n"/>
      <c r="B40" s="9" t="n"/>
      <c r="C40" s="24" t="n"/>
      <c r="D40" s="23" t="n"/>
      <c r="E40" s="9" t="n"/>
      <c r="F40" s="15" t="n"/>
      <c r="G40" s="24" t="n"/>
      <c r="H40" s="9" t="n"/>
    </row>
    <row r="41" ht="23" customHeight="1">
      <c r="A41" s="5" t="n"/>
      <c r="B41" s="5" t="n"/>
      <c r="C41" s="21" t="n"/>
      <c r="D41" s="22" t="n"/>
      <c r="E41" s="5" t="n"/>
      <c r="F41" s="14" t="n"/>
      <c r="G41" s="21" t="n"/>
      <c r="H41" s="5" t="n"/>
    </row>
    <row r="42" ht="23" customHeight="1">
      <c r="A42" s="9" t="n"/>
      <c r="B42" s="9" t="n"/>
      <c r="C42" s="24" t="n"/>
      <c r="D42" s="23" t="n"/>
      <c r="E42" s="9" t="n"/>
      <c r="F42" s="15" t="n"/>
      <c r="G42" s="24" t="n"/>
      <c r="H42" s="9" t="n"/>
    </row>
    <row r="43" ht="23" customHeight="1">
      <c r="A43" s="5" t="n"/>
      <c r="B43" s="5" t="n"/>
      <c r="C43" s="21" t="n"/>
      <c r="D43" s="22" t="n"/>
      <c r="E43" s="5" t="n"/>
      <c r="F43" s="14" t="n"/>
      <c r="G43" s="21" t="n"/>
      <c r="H43" s="5" t="n"/>
    </row>
    <row r="44" ht="23" customHeight="1">
      <c r="A44" s="9" t="n"/>
      <c r="B44" s="9" t="n"/>
      <c r="C44" s="24" t="n"/>
      <c r="D44" s="23" t="n"/>
      <c r="E44" s="9" t="n"/>
      <c r="F44" s="15" t="n"/>
      <c r="G44" s="24" t="n"/>
      <c r="H44" s="9" t="n"/>
    </row>
    <row r="45" ht="23" customHeight="1">
      <c r="A45" s="5" t="n"/>
      <c r="B45" s="5" t="n"/>
      <c r="C45" s="21" t="n"/>
      <c r="D45" s="22" t="n"/>
      <c r="E45" s="5" t="n"/>
      <c r="F45" s="14" t="n"/>
      <c r="G45" s="21" t="n"/>
      <c r="H45" s="5" t="n"/>
    </row>
    <row r="46" ht="23" customHeight="1">
      <c r="A46" s="9" t="n"/>
      <c r="B46" s="9" t="n"/>
      <c r="C46" s="24" t="n"/>
      <c r="D46" s="23" t="n"/>
      <c r="E46" s="9" t="n"/>
      <c r="F46" s="15" t="n"/>
      <c r="G46" s="24" t="n"/>
      <c r="H46" s="9" t="n"/>
    </row>
    <row r="47" ht="23" customHeight="1">
      <c r="A47" s="5" t="n"/>
      <c r="B47" s="5" t="n"/>
      <c r="C47" s="21" t="n"/>
      <c r="D47" s="22" t="n"/>
      <c r="E47" s="5" t="n"/>
      <c r="F47" s="14" t="n"/>
      <c r="G47" s="21" t="n"/>
      <c r="H47" s="5" t="n"/>
    </row>
    <row r="48" ht="23" customHeight="1">
      <c r="A48" s="9" t="n"/>
      <c r="B48" s="9" t="n"/>
      <c r="C48" s="24" t="n"/>
      <c r="D48" s="23" t="n"/>
      <c r="E48" s="9" t="n"/>
      <c r="F48" s="15" t="n"/>
      <c r="G48" s="24" t="n"/>
      <c r="H48" s="9" t="n"/>
    </row>
    <row r="49" ht="23" customHeight="1">
      <c r="A49" s="5" t="n"/>
      <c r="B49" s="5" t="n"/>
      <c r="C49" s="21" t="n"/>
      <c r="D49" s="22" t="n"/>
      <c r="E49" s="5" t="n"/>
      <c r="F49" s="14" t="n"/>
      <c r="G49" s="21" t="n"/>
      <c r="H49" s="5" t="n"/>
    </row>
    <row r="50" ht="23" customHeight="1">
      <c r="A50" s="9" t="n"/>
      <c r="B50" s="9" t="n"/>
      <c r="C50" s="24" t="n"/>
      <c r="D50" s="23" t="n"/>
      <c r="E50" s="9" t="n"/>
      <c r="F50" s="15" t="n"/>
      <c r="G50" s="24" t="n"/>
      <c r="H50" s="9" t="n"/>
    </row>
    <row r="51" ht="23" customHeight="1">
      <c r="A51" s="5" t="n"/>
      <c r="B51" s="5" t="n"/>
      <c r="C51" s="21" t="n"/>
      <c r="D51" s="22" t="n"/>
      <c r="E51" s="5" t="n"/>
      <c r="F51" s="14" t="n"/>
      <c r="G51" s="21" t="n"/>
      <c r="H51" s="5" t="n"/>
    </row>
    <row r="52" ht="23" customHeight="1">
      <c r="A52" s="9" t="n"/>
      <c r="B52" s="9" t="n"/>
      <c r="C52" s="24" t="n"/>
      <c r="D52" s="23" t="n"/>
      <c r="E52" s="9" t="n"/>
      <c r="F52" s="15" t="n"/>
      <c r="G52" s="24" t="n"/>
      <c r="H52" s="9" t="n"/>
    </row>
    <row r="53" ht="23" customHeight="1">
      <c r="A53" s="5" t="n"/>
      <c r="B53" s="5" t="n"/>
      <c r="C53" s="21" t="n"/>
      <c r="D53" s="22" t="n"/>
      <c r="E53" s="5" t="n"/>
      <c r="F53" s="14" t="n"/>
      <c r="G53" s="21" t="n"/>
      <c r="H53" s="5" t="n"/>
    </row>
    <row r="54" ht="23" customHeight="1">
      <c r="A54" s="9" t="n"/>
      <c r="B54" s="9" t="n"/>
      <c r="C54" s="24" t="n"/>
      <c r="D54" s="23" t="n"/>
      <c r="E54" s="9" t="n"/>
      <c r="F54" s="15" t="n"/>
      <c r="G54" s="24" t="n"/>
      <c r="H54" s="9" t="n"/>
    </row>
    <row r="55" ht="23" customHeight="1">
      <c r="A55" s="5" t="n"/>
      <c r="B55" s="5" t="n"/>
      <c r="C55" s="21" t="n"/>
      <c r="D55" s="22" t="n"/>
      <c r="E55" s="5" t="n"/>
      <c r="F55" s="14" t="n"/>
      <c r="G55" s="21" t="n"/>
      <c r="H55" s="5" t="n"/>
    </row>
    <row r="56" ht="23" customHeight="1">
      <c r="A56" s="9" t="n"/>
      <c r="B56" s="9" t="n"/>
      <c r="C56" s="24" t="n"/>
      <c r="D56" s="23" t="n"/>
      <c r="E56" s="9" t="n"/>
      <c r="F56" s="15" t="n"/>
      <c r="G56" s="24" t="n"/>
      <c r="H56" s="9" t="n"/>
    </row>
    <row r="57" ht="23" customHeight="1">
      <c r="A57" s="5" t="n"/>
      <c r="B57" s="5" t="n"/>
      <c r="C57" s="21" t="n"/>
      <c r="D57" s="22" t="n"/>
      <c r="E57" s="5" t="n"/>
      <c r="F57" s="14" t="n"/>
      <c r="G57" s="21" t="n"/>
      <c r="H57" s="5" t="n"/>
    </row>
    <row r="58" ht="23" customHeight="1">
      <c r="A58" s="9" t="n"/>
      <c r="B58" s="9" t="n"/>
      <c r="C58" s="24" t="n"/>
      <c r="D58" s="23" t="n"/>
      <c r="E58" s="9" t="n"/>
      <c r="F58" s="15" t="n"/>
      <c r="G58" s="24" t="n"/>
      <c r="H58" s="9" t="n"/>
    </row>
    <row r="59" ht="23" customHeight="1">
      <c r="A59" s="5" t="n"/>
      <c r="B59" s="5" t="n"/>
      <c r="C59" s="21" t="n"/>
      <c r="D59" s="22" t="n"/>
      <c r="E59" s="5" t="n"/>
      <c r="F59" s="14" t="n"/>
      <c r="G59" s="21" t="n"/>
      <c r="H59" s="5" t="n"/>
    </row>
    <row r="60" ht="23" customHeight="1">
      <c r="A60" s="9" t="n"/>
      <c r="B60" s="9" t="n"/>
      <c r="C60" s="24" t="n"/>
      <c r="D60" s="23" t="n"/>
      <c r="E60" s="9" t="n"/>
      <c r="F60" s="15" t="n"/>
      <c r="G60" s="24" t="n"/>
      <c r="H60" s="9" t="n"/>
    </row>
    <row r="61" ht="23" customHeight="1">
      <c r="A61" s="5" t="n"/>
      <c r="B61" s="5" t="n"/>
      <c r="C61" s="21" t="n"/>
      <c r="D61" s="22" t="n"/>
      <c r="E61" s="5" t="n"/>
      <c r="F61" s="14" t="n"/>
      <c r="G61" s="21" t="n"/>
      <c r="H61" s="5" t="n"/>
    </row>
    <row r="62" ht="23" customHeight="1">
      <c r="A62" s="9" t="n"/>
      <c r="B62" s="9" t="n"/>
      <c r="C62" s="24" t="n"/>
      <c r="D62" s="23" t="n"/>
      <c r="E62" s="9" t="n"/>
      <c r="F62" s="15" t="n"/>
      <c r="G62" s="24" t="n"/>
      <c r="H62" s="9" t="n"/>
    </row>
    <row r="63" ht="23" customHeight="1">
      <c r="A63" s="5" t="n"/>
      <c r="B63" s="5" t="n"/>
      <c r="C63" s="21" t="n"/>
      <c r="D63" s="22" t="n"/>
      <c r="E63" s="5" t="n"/>
      <c r="F63" s="14" t="n"/>
      <c r="G63" s="21" t="n"/>
      <c r="H63" s="5" t="n"/>
    </row>
    <row r="64" ht="23" customHeight="1">
      <c r="A64" s="9" t="n"/>
      <c r="B64" s="9" t="n"/>
      <c r="C64" s="24" t="n"/>
      <c r="D64" s="23" t="n"/>
      <c r="E64" s="9" t="n"/>
      <c r="F64" s="15" t="n"/>
      <c r="G64" s="24" t="n"/>
      <c r="H64" s="9" t="n"/>
    </row>
    <row r="65" ht="23" customHeight="1">
      <c r="A65" s="5" t="n"/>
      <c r="B65" s="5" t="n"/>
      <c r="C65" s="21" t="n"/>
      <c r="D65" s="22" t="n"/>
      <c r="E65" s="5" t="n"/>
      <c r="F65" s="14" t="n"/>
      <c r="G65" s="21" t="n"/>
      <c r="H65" s="5" t="n"/>
    </row>
    <row r="66" ht="23" customHeight="1">
      <c r="A66" s="9" t="n"/>
      <c r="B66" s="9" t="n"/>
      <c r="C66" s="24" t="n"/>
      <c r="D66" s="23" t="n"/>
      <c r="E66" s="9" t="n"/>
      <c r="F66" s="15" t="n"/>
      <c r="G66" s="24" t="n"/>
      <c r="H66" s="9" t="n"/>
    </row>
    <row r="67" ht="23" customHeight="1">
      <c r="A67" s="5" t="n"/>
      <c r="B67" s="5" t="n"/>
      <c r="C67" s="21" t="n"/>
      <c r="D67" s="22" t="n"/>
      <c r="E67" s="5" t="n"/>
      <c r="F67" s="14" t="n"/>
      <c r="G67" s="21" t="n"/>
      <c r="H67" s="5" t="n"/>
    </row>
    <row r="68" ht="23" customHeight="1">
      <c r="A68" s="9" t="n"/>
      <c r="B68" s="9" t="n"/>
      <c r="C68" s="24" t="n"/>
      <c r="D68" s="23" t="n"/>
      <c r="E68" s="9" t="n"/>
      <c r="F68" s="15" t="n"/>
      <c r="G68" s="24" t="n"/>
      <c r="H68" s="9" t="n"/>
    </row>
    <row r="69" ht="23" customHeight="1">
      <c r="A69" s="5" t="n"/>
      <c r="B69" s="5" t="n"/>
      <c r="C69" s="21" t="n"/>
      <c r="D69" s="22" t="n"/>
      <c r="E69" s="5" t="n"/>
      <c r="F69" s="14" t="n"/>
      <c r="G69" s="21" t="n"/>
      <c r="H69" s="5" t="n"/>
    </row>
    <row r="70" ht="23" customHeight="1">
      <c r="A70" s="9" t="n"/>
      <c r="B70" s="9" t="n"/>
      <c r="C70" s="24" t="n"/>
      <c r="D70" s="23" t="n"/>
      <c r="E70" s="9" t="n"/>
      <c r="F70" s="15" t="n"/>
      <c r="G70" s="24" t="n"/>
      <c r="H70" s="9" t="n"/>
    </row>
    <row r="71" ht="23" customHeight="1">
      <c r="A71" s="5" t="n"/>
      <c r="B71" s="5" t="n"/>
      <c r="C71" s="21" t="n"/>
      <c r="D71" s="22" t="n"/>
      <c r="E71" s="5" t="n"/>
      <c r="F71" s="14" t="n"/>
      <c r="G71" s="21" t="n"/>
      <c r="H71" s="5" t="n"/>
    </row>
    <row r="72" ht="23" customHeight="1">
      <c r="A72" s="9" t="n"/>
      <c r="B72" s="9" t="n"/>
      <c r="C72" s="24" t="n"/>
      <c r="D72" s="23" t="n"/>
      <c r="E72" s="9" t="n"/>
      <c r="F72" s="15" t="n"/>
      <c r="G72" s="24" t="n"/>
      <c r="H72" s="9" t="n"/>
    </row>
    <row r="73" ht="23" customHeight="1">
      <c r="A73" s="5" t="n"/>
      <c r="B73" s="5" t="n"/>
      <c r="C73" s="21" t="n"/>
      <c r="D73" s="22" t="n"/>
      <c r="E73" s="5" t="n"/>
      <c r="F73" s="14" t="n"/>
      <c r="G73" s="21" t="n"/>
      <c r="H73" s="5" t="n"/>
    </row>
    <row r="74" ht="23" customHeight="1">
      <c r="A74" s="9" t="n"/>
      <c r="B74" s="9" t="n"/>
      <c r="C74" s="24" t="n"/>
      <c r="D74" s="23" t="n"/>
      <c r="E74" s="9" t="n"/>
      <c r="F74" s="15" t="n"/>
      <c r="G74" s="24" t="n"/>
      <c r="H74" s="9" t="n"/>
    </row>
    <row r="75" ht="23" customHeight="1">
      <c r="A75" s="5" t="n"/>
      <c r="B75" s="5" t="n"/>
      <c r="C75" s="21" t="n"/>
      <c r="D75" s="22" t="n"/>
      <c r="E75" s="5" t="n"/>
      <c r="F75" s="14" t="n"/>
      <c r="G75" s="21" t="n"/>
      <c r="H75" s="5" t="n"/>
    </row>
    <row r="76" ht="23" customHeight="1">
      <c r="A76" s="9" t="n"/>
      <c r="B76" s="9" t="n"/>
      <c r="C76" s="24" t="n"/>
      <c r="D76" s="23" t="n"/>
      <c r="E76" s="9" t="n"/>
      <c r="F76" s="15" t="n"/>
      <c r="G76" s="24" t="n"/>
      <c r="H76" s="9" t="n"/>
    </row>
    <row r="77" ht="23" customHeight="1">
      <c r="A77" s="5" t="n"/>
      <c r="B77" s="5" t="n"/>
      <c r="C77" s="21" t="n"/>
      <c r="D77" s="22" t="n"/>
      <c r="E77" s="5" t="n"/>
      <c r="F77" s="14" t="n"/>
      <c r="G77" s="21" t="n"/>
      <c r="H77" s="5" t="n"/>
    </row>
    <row r="78" ht="23" customHeight="1">
      <c r="A78" s="9" t="n"/>
      <c r="B78" s="9" t="n"/>
      <c r="C78" s="24" t="n"/>
      <c r="D78" s="23" t="n"/>
      <c r="E78" s="9" t="n"/>
      <c r="F78" s="15" t="n"/>
      <c r="G78" s="24" t="n"/>
      <c r="H78" s="9" t="n"/>
    </row>
    <row r="79" ht="23" customHeight="1">
      <c r="A79" s="5" t="n"/>
      <c r="B79" s="5" t="n"/>
      <c r="C79" s="21" t="n"/>
      <c r="D79" s="22" t="n"/>
      <c r="E79" s="5" t="n"/>
      <c r="F79" s="14" t="n"/>
      <c r="G79" s="21" t="n"/>
      <c r="H79" s="5" t="n"/>
    </row>
    <row r="80" ht="23" customHeight="1">
      <c r="A80" s="9" t="n"/>
      <c r="B80" s="9" t="n"/>
      <c r="C80" s="24" t="n"/>
      <c r="D80" s="23" t="n"/>
      <c r="E80" s="9" t="n"/>
      <c r="F80" s="15" t="n"/>
      <c r="G80" s="24" t="n"/>
      <c r="H80" s="9" t="n"/>
    </row>
    <row r="81" ht="23" customHeight="1">
      <c r="A81" s="5" t="n"/>
      <c r="B81" s="5" t="n"/>
      <c r="C81" s="21" t="n"/>
      <c r="D81" s="22" t="n"/>
      <c r="E81" s="5" t="n"/>
      <c r="F81" s="14" t="n"/>
      <c r="G81" s="21" t="n"/>
      <c r="H81" s="5" t="n"/>
    </row>
    <row r="82" ht="23" customHeight="1">
      <c r="A82" s="9" t="n"/>
      <c r="B82" s="9" t="n"/>
      <c r="C82" s="24" t="n"/>
      <c r="D82" s="23" t="n"/>
      <c r="E82" s="9" t="n"/>
      <c r="F82" s="15" t="n"/>
      <c r="G82" s="24" t="n"/>
      <c r="H82" s="9" t="n"/>
    </row>
    <row r="83" ht="23" customHeight="1">
      <c r="A83" s="5" t="n"/>
      <c r="B83" s="5" t="n"/>
      <c r="C83" s="21" t="n"/>
      <c r="D83" s="22" t="n"/>
      <c r="E83" s="5" t="n"/>
      <c r="F83" s="14" t="n"/>
      <c r="G83" s="21" t="n"/>
      <c r="H83" s="5" t="n"/>
    </row>
    <row r="84" ht="23" customHeight="1">
      <c r="A84" s="9" t="n"/>
      <c r="B84" s="9" t="n"/>
      <c r="C84" s="24" t="n"/>
      <c r="D84" s="23" t="n"/>
      <c r="E84" s="9" t="n"/>
      <c r="F84" s="15" t="n"/>
      <c r="G84" s="24" t="n"/>
      <c r="H84" s="9" t="n"/>
    </row>
    <row r="85" ht="23" customHeight="1">
      <c r="A85" s="5" t="n"/>
      <c r="B85" s="5" t="n"/>
      <c r="C85" s="21" t="n"/>
      <c r="D85" s="22" t="n"/>
      <c r="E85" s="5" t="n"/>
      <c r="F85" s="14" t="n"/>
      <c r="G85" s="21" t="n"/>
      <c r="H85" s="5" t="n"/>
    </row>
    <row r="86" ht="23" customHeight="1">
      <c r="A86" s="9" t="n"/>
      <c r="B86" s="9" t="n"/>
      <c r="C86" s="24" t="n"/>
      <c r="D86" s="23" t="n"/>
      <c r="E86" s="9" t="n"/>
      <c r="F86" s="15" t="n"/>
      <c r="G86" s="24" t="n"/>
      <c r="H86" s="9" t="n"/>
    </row>
    <row r="87" ht="23" customHeight="1">
      <c r="A87" s="5" t="n"/>
      <c r="B87" s="5" t="n"/>
      <c r="C87" s="21" t="n"/>
      <c r="D87" s="22" t="n"/>
      <c r="E87" s="5" t="n"/>
      <c r="F87" s="14" t="n"/>
      <c r="G87" s="21" t="n"/>
      <c r="H87" s="5" t="n"/>
    </row>
    <row r="88" ht="23" customHeight="1">
      <c r="A88" s="9" t="n"/>
      <c r="B88" s="9" t="n"/>
      <c r="C88" s="24" t="n"/>
      <c r="D88" s="23" t="n"/>
      <c r="E88" s="9" t="n"/>
      <c r="F88" s="15" t="n"/>
      <c r="G88" s="24" t="n"/>
      <c r="H88" s="9" t="n"/>
    </row>
    <row r="89" ht="23" customHeight="1">
      <c r="A89" s="5" t="n"/>
      <c r="B89" s="5" t="n"/>
      <c r="C89" s="21" t="n"/>
      <c r="D89" s="22" t="n"/>
      <c r="E89" s="5" t="n"/>
      <c r="F89" s="14" t="n"/>
      <c r="G89" s="21" t="n"/>
      <c r="H89" s="5" t="n"/>
    </row>
    <row r="90" ht="23" customHeight="1">
      <c r="A90" s="9" t="n"/>
      <c r="B90" s="9" t="n"/>
      <c r="C90" s="24" t="n"/>
      <c r="D90" s="23" t="n"/>
      <c r="E90" s="9" t="n"/>
      <c r="F90" s="15" t="n"/>
      <c r="G90" s="24" t="n"/>
      <c r="H90" s="9" t="n"/>
    </row>
    <row r="91" ht="23" customHeight="1">
      <c r="A91" s="5" t="n"/>
      <c r="B91" s="5" t="n"/>
      <c r="C91" s="21" t="n"/>
      <c r="D91" s="22" t="n"/>
      <c r="E91" s="5" t="n"/>
      <c r="F91" s="14" t="n"/>
      <c r="G91" s="21" t="n"/>
      <c r="H91" s="5" t="n"/>
    </row>
    <row r="92" ht="23" customHeight="1">
      <c r="A92" s="9" t="n"/>
      <c r="B92" s="9" t="n"/>
      <c r="C92" s="24" t="n"/>
      <c r="D92" s="23" t="n"/>
      <c r="E92" s="9" t="n"/>
      <c r="F92" s="15" t="n"/>
      <c r="G92" s="24" t="n"/>
      <c r="H92" s="9" t="n"/>
    </row>
    <row r="93" ht="23" customHeight="1">
      <c r="A93" s="5" t="n"/>
      <c r="B93" s="5" t="n"/>
      <c r="C93" s="21" t="n"/>
      <c r="D93" s="22" t="n"/>
      <c r="E93" s="5" t="n"/>
      <c r="F93" s="14" t="n"/>
      <c r="G93" s="21" t="n"/>
      <c r="H93" s="5" t="n"/>
    </row>
    <row r="94" ht="23" customHeight="1">
      <c r="A94" s="9" t="n"/>
      <c r="B94" s="9" t="n"/>
      <c r="C94" s="24" t="n"/>
      <c r="D94" s="23" t="n"/>
      <c r="E94" s="9" t="n"/>
      <c r="F94" s="15" t="n"/>
      <c r="G94" s="24" t="n"/>
      <c r="H94" s="9" t="n"/>
    </row>
    <row r="95" ht="23" customHeight="1">
      <c r="A95" s="5" t="n"/>
      <c r="B95" s="5" t="n"/>
      <c r="C95" s="21" t="n"/>
      <c r="D95" s="22" t="n"/>
      <c r="E95" s="5" t="n"/>
      <c r="F95" s="14" t="n"/>
      <c r="G95" s="21" t="n"/>
      <c r="H95" s="5" t="n"/>
    </row>
    <row r="96" ht="23" customHeight="1">
      <c r="A96" s="9" t="n"/>
      <c r="B96" s="9" t="n"/>
      <c r="C96" s="24" t="n"/>
      <c r="D96" s="23" t="n"/>
      <c r="E96" s="9" t="n"/>
      <c r="F96" s="15" t="n"/>
      <c r="G96" s="24" t="n"/>
      <c r="H96" s="9" t="n"/>
    </row>
    <row r="97" ht="23" customHeight="1">
      <c r="A97" s="5" t="n"/>
      <c r="B97" s="5" t="n"/>
      <c r="C97" s="21" t="n"/>
      <c r="D97" s="22" t="n"/>
      <c r="E97" s="5" t="n"/>
      <c r="F97" s="14" t="n"/>
      <c r="G97" s="21" t="n"/>
      <c r="H97" s="5" t="n"/>
    </row>
    <row r="98" ht="23" customHeight="1">
      <c r="A98" s="9" t="n"/>
      <c r="B98" s="9" t="n"/>
      <c r="C98" s="24" t="n"/>
      <c r="D98" s="23" t="n"/>
      <c r="E98" s="9" t="n"/>
      <c r="F98" s="15" t="n"/>
      <c r="G98" s="24" t="n"/>
      <c r="H98" s="9" t="n"/>
    </row>
    <row r="99" ht="23" customHeight="1">
      <c r="A99" s="5" t="n"/>
      <c r="B99" s="5" t="n"/>
      <c r="C99" s="21" t="n"/>
      <c r="D99" s="22" t="n"/>
      <c r="E99" s="5" t="n"/>
      <c r="F99" s="14" t="n"/>
      <c r="G99" s="21" t="n"/>
      <c r="H99" s="5" t="n"/>
    </row>
    <row r="100" ht="23" customHeight="1">
      <c r="A100" s="9" t="n"/>
      <c r="B100" s="9" t="n"/>
      <c r="C100" s="24" t="n"/>
      <c r="D100" s="23" t="n"/>
      <c r="E100" s="9" t="n"/>
      <c r="F100" s="15" t="n"/>
      <c r="G100" s="24" t="n"/>
      <c r="H100" s="9" t="n"/>
    </row>
    <row r="101" ht="23" customHeight="1">
      <c r="A101" s="5" t="n"/>
      <c r="B101" s="5" t="n"/>
      <c r="C101" s="21" t="n"/>
      <c r="D101" s="22" t="n"/>
      <c r="E101" s="5" t="n"/>
      <c r="F101" s="14" t="n"/>
      <c r="G101" s="21" t="n"/>
      <c r="H101" s="5" t="n"/>
    </row>
    <row r="102" ht="23" customHeight="1">
      <c r="A102" s="9" t="n"/>
      <c r="B102" s="9" t="n"/>
      <c r="C102" s="24" t="n"/>
      <c r="D102" s="23" t="n"/>
      <c r="E102" s="9" t="n"/>
      <c r="F102" s="15" t="n"/>
      <c r="G102" s="24" t="n"/>
      <c r="H102" s="9" t="n"/>
    </row>
    <row r="103" ht="23" customHeight="1">
      <c r="A103" s="5" t="n"/>
      <c r="B103" s="5" t="n"/>
      <c r="C103" s="21" t="n"/>
      <c r="D103" s="22" t="n"/>
      <c r="E103" s="5" t="n"/>
      <c r="F103" s="14" t="n"/>
      <c r="G103" s="21" t="n"/>
      <c r="H103" s="5" t="n"/>
    </row>
    <row r="104" ht="23" customHeight="1">
      <c r="A104" s="9" t="n"/>
      <c r="B104" s="9" t="n"/>
      <c r="C104" s="24" t="n"/>
      <c r="D104" s="23" t="n"/>
      <c r="E104" s="9" t="n"/>
      <c r="F104" s="15" t="n"/>
      <c r="G104" s="24" t="n"/>
      <c r="H104" s="9" t="n"/>
    </row>
  </sheetData>
  <autoFilter ref="A4:H104"/>
  <mergeCells count="1">
    <mergeCell ref="A1:H1"/>
  </mergeCells>
  <conditionalFormatting sqref="A5:H104">
    <cfRule type="expression" priority="1" dxfId="3">
      <formula>A5=""</formula>
    </cfRule>
  </conditionalFormatting>
  <conditionalFormatting sqref="F5:G104">
    <cfRule type="expression" priority="2" dxfId="0" stopIfTrue="1">
      <formula>AND($G5&lt;&gt;"",$D5&lt;&gt;"",OR($F5=INDIRECT("'Premissas'!$G$6"),$F5=INDIRECT("'Premissas'!$G$7")),$G5&lt;INDIRECT("'Premissas'!$B$5"))</formula>
    </cfRule>
    <cfRule type="expression" priority="3" dxfId="1" stopIfTrue="1">
      <formula>$F5=INDIRECT("'Premissas'!$G$5")</formula>
    </cfRule>
    <cfRule type="expression" priority="4" dxfId="2">
      <formula>AND($G5&lt;&gt;"",OR($F5=INDIRECT("'Premissas'!$G$6"),$F5=INDIRECT("'Premissas'!$G$7")),$G5&gt;=INDIRECT("'Premissas'!$B$5"))</formula>
    </cfRule>
  </conditionalFormatting>
  <dataValidations count="6">
    <dataValidation sqref="A5:A104" showDropDown="0" showInputMessage="1" showErrorMessage="1" allowBlank="0" errorTitle="Opção inválida" error="Selecione uma opção disponível na aba Premissas." promptTitle="Condomínio" prompt="Escolha uma opção da lista." type="list">
      <formula1>INDIRECT("'Premissas'!$E$5:$E$7")</formula1>
    </dataValidation>
    <dataValidation sqref="D5:D104" showDropDown="0" showInputMessage="1" showErrorMessage="1" allowBlank="0" errorTitle="Valor fora do limite" error="Informe um valor maior que zero e dentro do limite definido em Premissas." promptTitle="Valor do lançamento" prompt="Informe o valor em reais." type="decimal" operator="between">
      <formula1>0.01</formula1>
      <formula2>INDIRECT("'Premissas'!$B$7")</formula2>
    </dataValidation>
    <dataValidation sqref="E5:E104" showDropDown="0" showInputMessage="1" showErrorMessage="1" allowBlank="0" errorTitle="Opção inválida" error="Selecione uma opção disponível na aba Premissas." promptTitle="Responsável" prompt="Escolha uma opção da lista." type="list">
      <formula1>INDIRECT("'Premissas'!$F$5:$F$8")</formula1>
    </dataValidation>
    <dataValidation sqref="F5:F104" showDropDown="0" showInputMessage="1" showErrorMessage="1" allowBlank="0" errorTitle="Opção inválida" error="Selecione uma opção disponível na aba Premissas." promptTitle="Situação" prompt="Escolha uma opção da lista." type="list">
      <formula1>INDIRECT("'Premissas'!$G$5:$G$8")</formula1>
    </dataValidation>
    <dataValidation sqref="C5:C104" showDropDown="0" showInputMessage="1" showErrorMessage="1" allowBlank="0" errorTitle="Data fora do intervalo" error="Informe uma data dentro dos limites definidos em Premissas." promptTitle="Período" prompt="Use uma data no formato DD/MM/AAAA." type="date" operator="between">
      <formula1>INDIRECT("'Premissas'!$B$8")</formula1>
      <formula2>INDIRECT("'Premissas'!$B$9")</formula2>
    </dataValidation>
    <dataValidation sqref="G5:G104" showDropDown="0" showInputMessage="1" showErrorMessage="1" allowBlank="0" errorTitle="Data fora do intervalo" error="Informe uma data dentro dos limites definidos em Premissas." promptTitle="Vencimento" prompt="Use uma data no formato DD/MM/AAAA." type="date" operator="between">
      <formula1>INDIRECT("'Premissas'!$B$8")</formula1>
      <formula2>INDIRECT("'Premissas'!$B$9")</formula2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13" customWidth="1" min="3" max="3"/>
    <col width="15" customWidth="1" min="4" max="4"/>
    <col width="29" customWidth="1" min="5" max="5"/>
    <col width="16" customWidth="1" min="6" max="6"/>
    <col width="14" customWidth="1" min="7" max="7"/>
    <col width="43" customWidth="1" min="8" max="8"/>
  </cols>
  <sheetData>
    <row r="1" ht="28" customHeight="1">
      <c r="A1" s="1" t="inlineStr">
        <is>
          <t>Despesas condominiais</t>
        </is>
      </c>
    </row>
    <row r="2" ht="28" customHeight="1">
      <c r="A2" s="3" t="inlineStr">
        <is>
          <t>Registre despesas comuns. No campo Período, use o primeiro dia do mês.</t>
        </is>
      </c>
    </row>
    <row r="3"/>
    <row r="4" ht="30" customHeight="1">
      <c r="A4" s="4" t="inlineStr">
        <is>
          <t>Condomínio</t>
        </is>
      </c>
      <c r="B4" s="4" t="inlineStr">
        <is>
          <t>Unidade</t>
        </is>
      </c>
      <c r="C4" s="4" t="inlineStr">
        <is>
          <t>Período</t>
        </is>
      </c>
      <c r="D4" s="4" t="inlineStr">
        <is>
          <t>Valor</t>
        </is>
      </c>
      <c r="E4" s="4" t="inlineStr">
        <is>
          <t>Responsável</t>
        </is>
      </c>
      <c r="F4" s="4" t="inlineStr">
        <is>
          <t>Situação</t>
        </is>
      </c>
      <c r="G4" s="4" t="inlineStr">
        <is>
          <t>Vencimento</t>
        </is>
      </c>
      <c r="H4" s="4" t="inlineStr">
        <is>
          <t>Observações</t>
        </is>
      </c>
    </row>
    <row r="5" ht="23" customHeight="1">
      <c r="A5" s="5" t="inlineStr">
        <is>
          <t>Residencial Fictício Ipê Azul</t>
        </is>
      </c>
      <c r="B5" s="5" t="inlineStr">
        <is>
          <t>Área comum fictícia</t>
        </is>
      </c>
      <c r="C5" s="21" t="n">
        <v>46174</v>
      </c>
      <c r="D5" s="22" t="n">
        <v>2450</v>
      </c>
      <c r="E5" s="5" t="inlineStr">
        <is>
          <t>Administração Fictícia Nascente</t>
        </is>
      </c>
      <c r="F5" s="14" t="inlineStr">
        <is>
          <t>Paga</t>
        </is>
      </c>
      <c r="G5" s="21" t="n">
        <v>46188</v>
      </c>
      <c r="H5" s="5" t="inlineStr">
        <is>
          <t>Exemplo fictício: manutenção preventiva.</t>
        </is>
      </c>
    </row>
    <row r="6" ht="23" customHeight="1">
      <c r="A6" s="9" t="inlineStr">
        <is>
          <t>Edifício Fictício Horizonte Sul</t>
        </is>
      </c>
      <c r="B6" s="9" t="inlineStr">
        <is>
          <t>Área comum fictícia</t>
        </is>
      </c>
      <c r="C6" s="24" t="n">
        <v>46204</v>
      </c>
      <c r="D6" s="23" t="n">
        <v>890.75</v>
      </c>
      <c r="E6" s="9" t="inlineStr">
        <is>
          <t>Equipe Fictícia Aurora</t>
        </is>
      </c>
      <c r="F6" s="15" t="inlineStr">
        <is>
          <t>Paga</t>
        </is>
      </c>
      <c r="G6" s="24" t="n">
        <v>46218</v>
      </c>
      <c r="H6" s="9" t="inlineStr">
        <is>
          <t>Exemplo fictício: materiais de limpeza.</t>
        </is>
      </c>
    </row>
    <row r="7" ht="23" customHeight="1">
      <c r="A7" s="5" t="inlineStr">
        <is>
          <t>Condomínio Fictício Vila Serena</t>
        </is>
      </c>
      <c r="B7" s="5" t="inlineStr">
        <is>
          <t>Área comum fictícia</t>
        </is>
      </c>
      <c r="C7" s="21" t="n">
        <v>46235</v>
      </c>
      <c r="D7" s="22" t="n">
        <v>3100</v>
      </c>
      <c r="E7" s="5" t="inlineStr">
        <is>
          <t>Gestão Fictícia Cedro</t>
        </is>
      </c>
      <c r="F7" s="14" t="inlineStr">
        <is>
          <t>Paga</t>
        </is>
      </c>
      <c r="G7" s="21" t="n">
        <v>46249</v>
      </c>
      <c r="H7" s="5" t="inlineStr">
        <is>
          <t>Exemplo fictício: serviço de jardinagem.</t>
        </is>
      </c>
    </row>
    <row r="8" ht="23" customHeight="1">
      <c r="A8" s="9" t="inlineStr">
        <is>
          <t>Residencial Fictício Ipê Azul</t>
        </is>
      </c>
      <c r="B8" s="9" t="inlineStr">
        <is>
          <t>Área comum fictícia</t>
        </is>
      </c>
      <c r="C8" s="24" t="n">
        <v>46266</v>
      </c>
      <c r="D8" s="23" t="n">
        <v>1750</v>
      </c>
      <c r="E8" s="9" t="inlineStr">
        <is>
          <t>Conselho Fictício Sol</t>
        </is>
      </c>
      <c r="F8" s="15" t="inlineStr">
        <is>
          <t>Paga</t>
        </is>
      </c>
      <c r="G8" s="24" t="n">
        <v>46282</v>
      </c>
      <c r="H8" s="9" t="inlineStr">
        <is>
          <t>Exemplo fictício: inspeção de equipamentos.</t>
        </is>
      </c>
    </row>
    <row r="9" ht="23" customHeight="1">
      <c r="A9" s="5" t="inlineStr">
        <is>
          <t>Edifício Fictício Horizonte Sul</t>
        </is>
      </c>
      <c r="B9" s="5" t="inlineStr">
        <is>
          <t>Área comum fictícia</t>
        </is>
      </c>
      <c r="C9" s="21" t="n">
        <v>46266</v>
      </c>
      <c r="D9" s="22" t="n">
        <v>640</v>
      </c>
      <c r="E9" s="5" t="inlineStr">
        <is>
          <t>Equipe Fictícia Aurora</t>
        </is>
      </c>
      <c r="F9" s="14" t="inlineStr">
        <is>
          <t>Pendente</t>
        </is>
      </c>
      <c r="G9" s="21" t="n">
        <v>46293</v>
      </c>
      <c r="H9" s="5" t="inlineStr">
        <is>
          <t>Exemplo fictício: compra aguardando conferência.</t>
        </is>
      </c>
    </row>
    <row r="10" ht="23" customHeight="1">
      <c r="A10" s="9" t="inlineStr">
        <is>
          <t>Condomínio Fictício Vila Serena</t>
        </is>
      </c>
      <c r="B10" s="9" t="inlineStr">
        <is>
          <t>Área comum fictícia</t>
        </is>
      </c>
      <c r="C10" s="24" t="n">
        <v>46235</v>
      </c>
      <c r="D10" s="23" t="n">
        <v>520</v>
      </c>
      <c r="E10" s="9" t="inlineStr">
        <is>
          <t>Administração Fictícia Nascente</t>
        </is>
      </c>
      <c r="F10" s="15" t="inlineStr">
        <is>
          <t>Vencida</t>
        </is>
      </c>
      <c r="G10" s="24" t="n">
        <v>46254</v>
      </c>
      <c r="H10" s="9" t="inlineStr">
        <is>
          <t>Exemplo fictício: despesa vencida para revisão manual.</t>
        </is>
      </c>
    </row>
    <row r="11" ht="23" customHeight="1">
      <c r="A11" s="5" t="n"/>
      <c r="B11" s="5" t="n"/>
      <c r="C11" s="21" t="n"/>
      <c r="D11" s="22" t="n"/>
      <c r="E11" s="5" t="n"/>
      <c r="F11" s="14" t="n"/>
      <c r="G11" s="21" t="n"/>
      <c r="H11" s="5" t="n"/>
    </row>
    <row r="12" ht="23" customHeight="1">
      <c r="A12" s="9" t="n"/>
      <c r="B12" s="9" t="n"/>
      <c r="C12" s="24" t="n"/>
      <c r="D12" s="23" t="n"/>
      <c r="E12" s="9" t="n"/>
      <c r="F12" s="15" t="n"/>
      <c r="G12" s="24" t="n"/>
      <c r="H12" s="9" t="n"/>
    </row>
    <row r="13" ht="23" customHeight="1">
      <c r="A13" s="5" t="n"/>
      <c r="B13" s="5" t="n"/>
      <c r="C13" s="21" t="n"/>
      <c r="D13" s="22" t="n"/>
      <c r="E13" s="5" t="n"/>
      <c r="F13" s="14" t="n"/>
      <c r="G13" s="21" t="n"/>
      <c r="H13" s="5" t="n"/>
    </row>
    <row r="14" ht="23" customHeight="1">
      <c r="A14" s="9" t="n"/>
      <c r="B14" s="9" t="n"/>
      <c r="C14" s="24" t="n"/>
      <c r="D14" s="23" t="n"/>
      <c r="E14" s="9" t="n"/>
      <c r="F14" s="15" t="n"/>
      <c r="G14" s="24" t="n"/>
      <c r="H14" s="9" t="n"/>
    </row>
    <row r="15" ht="23" customHeight="1">
      <c r="A15" s="5" t="n"/>
      <c r="B15" s="5" t="n"/>
      <c r="C15" s="21" t="n"/>
      <c r="D15" s="22" t="n"/>
      <c r="E15" s="5" t="n"/>
      <c r="F15" s="14" t="n"/>
      <c r="G15" s="21" t="n"/>
      <c r="H15" s="5" t="n"/>
    </row>
    <row r="16" ht="23" customHeight="1">
      <c r="A16" s="9" t="n"/>
      <c r="B16" s="9" t="n"/>
      <c r="C16" s="24" t="n"/>
      <c r="D16" s="23" t="n"/>
      <c r="E16" s="9" t="n"/>
      <c r="F16" s="15" t="n"/>
      <c r="G16" s="24" t="n"/>
      <c r="H16" s="9" t="n"/>
    </row>
    <row r="17" ht="23" customHeight="1">
      <c r="A17" s="5" t="n"/>
      <c r="B17" s="5" t="n"/>
      <c r="C17" s="21" t="n"/>
      <c r="D17" s="22" t="n"/>
      <c r="E17" s="5" t="n"/>
      <c r="F17" s="14" t="n"/>
      <c r="G17" s="21" t="n"/>
      <c r="H17" s="5" t="n"/>
    </row>
    <row r="18" ht="23" customHeight="1">
      <c r="A18" s="9" t="n"/>
      <c r="B18" s="9" t="n"/>
      <c r="C18" s="24" t="n"/>
      <c r="D18" s="23" t="n"/>
      <c r="E18" s="9" t="n"/>
      <c r="F18" s="15" t="n"/>
      <c r="G18" s="24" t="n"/>
      <c r="H18" s="9" t="n"/>
    </row>
    <row r="19" ht="23" customHeight="1">
      <c r="A19" s="5" t="n"/>
      <c r="B19" s="5" t="n"/>
      <c r="C19" s="21" t="n"/>
      <c r="D19" s="22" t="n"/>
      <c r="E19" s="5" t="n"/>
      <c r="F19" s="14" t="n"/>
      <c r="G19" s="21" t="n"/>
      <c r="H19" s="5" t="n"/>
    </row>
    <row r="20" ht="23" customHeight="1">
      <c r="A20" s="9" t="n"/>
      <c r="B20" s="9" t="n"/>
      <c r="C20" s="24" t="n"/>
      <c r="D20" s="23" t="n"/>
      <c r="E20" s="9" t="n"/>
      <c r="F20" s="15" t="n"/>
      <c r="G20" s="24" t="n"/>
      <c r="H20" s="9" t="n"/>
    </row>
    <row r="21" ht="23" customHeight="1">
      <c r="A21" s="5" t="n"/>
      <c r="B21" s="5" t="n"/>
      <c r="C21" s="21" t="n"/>
      <c r="D21" s="22" t="n"/>
      <c r="E21" s="5" t="n"/>
      <c r="F21" s="14" t="n"/>
      <c r="G21" s="21" t="n"/>
      <c r="H21" s="5" t="n"/>
    </row>
    <row r="22" ht="23" customHeight="1">
      <c r="A22" s="9" t="n"/>
      <c r="B22" s="9" t="n"/>
      <c r="C22" s="24" t="n"/>
      <c r="D22" s="23" t="n"/>
      <c r="E22" s="9" t="n"/>
      <c r="F22" s="15" t="n"/>
      <c r="G22" s="24" t="n"/>
      <c r="H22" s="9" t="n"/>
    </row>
    <row r="23" ht="23" customHeight="1">
      <c r="A23" s="5" t="n"/>
      <c r="B23" s="5" t="n"/>
      <c r="C23" s="21" t="n"/>
      <c r="D23" s="22" t="n"/>
      <c r="E23" s="5" t="n"/>
      <c r="F23" s="14" t="n"/>
      <c r="G23" s="21" t="n"/>
      <c r="H23" s="5" t="n"/>
    </row>
    <row r="24" ht="23" customHeight="1">
      <c r="A24" s="9" t="n"/>
      <c r="B24" s="9" t="n"/>
      <c r="C24" s="24" t="n"/>
      <c r="D24" s="23" t="n"/>
      <c r="E24" s="9" t="n"/>
      <c r="F24" s="15" t="n"/>
      <c r="G24" s="24" t="n"/>
      <c r="H24" s="9" t="n"/>
    </row>
    <row r="25" ht="23" customHeight="1">
      <c r="A25" s="5" t="n"/>
      <c r="B25" s="5" t="n"/>
      <c r="C25" s="21" t="n"/>
      <c r="D25" s="22" t="n"/>
      <c r="E25" s="5" t="n"/>
      <c r="F25" s="14" t="n"/>
      <c r="G25" s="21" t="n"/>
      <c r="H25" s="5" t="n"/>
    </row>
    <row r="26" ht="23" customHeight="1">
      <c r="A26" s="9" t="n"/>
      <c r="B26" s="9" t="n"/>
      <c r="C26" s="24" t="n"/>
      <c r="D26" s="23" t="n"/>
      <c r="E26" s="9" t="n"/>
      <c r="F26" s="15" t="n"/>
      <c r="G26" s="24" t="n"/>
      <c r="H26" s="9" t="n"/>
    </row>
    <row r="27" ht="23" customHeight="1">
      <c r="A27" s="5" t="n"/>
      <c r="B27" s="5" t="n"/>
      <c r="C27" s="21" t="n"/>
      <c r="D27" s="22" t="n"/>
      <c r="E27" s="5" t="n"/>
      <c r="F27" s="14" t="n"/>
      <c r="G27" s="21" t="n"/>
      <c r="H27" s="5" t="n"/>
    </row>
    <row r="28" ht="23" customHeight="1">
      <c r="A28" s="9" t="n"/>
      <c r="B28" s="9" t="n"/>
      <c r="C28" s="24" t="n"/>
      <c r="D28" s="23" t="n"/>
      <c r="E28" s="9" t="n"/>
      <c r="F28" s="15" t="n"/>
      <c r="G28" s="24" t="n"/>
      <c r="H28" s="9" t="n"/>
    </row>
    <row r="29" ht="23" customHeight="1">
      <c r="A29" s="5" t="n"/>
      <c r="B29" s="5" t="n"/>
      <c r="C29" s="21" t="n"/>
      <c r="D29" s="22" t="n"/>
      <c r="E29" s="5" t="n"/>
      <c r="F29" s="14" t="n"/>
      <c r="G29" s="21" t="n"/>
      <c r="H29" s="5" t="n"/>
    </row>
    <row r="30" ht="23" customHeight="1">
      <c r="A30" s="9" t="n"/>
      <c r="B30" s="9" t="n"/>
      <c r="C30" s="24" t="n"/>
      <c r="D30" s="23" t="n"/>
      <c r="E30" s="9" t="n"/>
      <c r="F30" s="15" t="n"/>
      <c r="G30" s="24" t="n"/>
      <c r="H30" s="9" t="n"/>
    </row>
    <row r="31" ht="23" customHeight="1">
      <c r="A31" s="5" t="n"/>
      <c r="B31" s="5" t="n"/>
      <c r="C31" s="21" t="n"/>
      <c r="D31" s="22" t="n"/>
      <c r="E31" s="5" t="n"/>
      <c r="F31" s="14" t="n"/>
      <c r="G31" s="21" t="n"/>
      <c r="H31" s="5" t="n"/>
    </row>
    <row r="32" ht="23" customHeight="1">
      <c r="A32" s="9" t="n"/>
      <c r="B32" s="9" t="n"/>
      <c r="C32" s="24" t="n"/>
      <c r="D32" s="23" t="n"/>
      <c r="E32" s="9" t="n"/>
      <c r="F32" s="15" t="n"/>
      <c r="G32" s="24" t="n"/>
      <c r="H32" s="9" t="n"/>
    </row>
    <row r="33" ht="23" customHeight="1">
      <c r="A33" s="5" t="n"/>
      <c r="B33" s="5" t="n"/>
      <c r="C33" s="21" t="n"/>
      <c r="D33" s="22" t="n"/>
      <c r="E33" s="5" t="n"/>
      <c r="F33" s="14" t="n"/>
      <c r="G33" s="21" t="n"/>
      <c r="H33" s="5" t="n"/>
    </row>
    <row r="34" ht="23" customHeight="1">
      <c r="A34" s="9" t="n"/>
      <c r="B34" s="9" t="n"/>
      <c r="C34" s="24" t="n"/>
      <c r="D34" s="23" t="n"/>
      <c r="E34" s="9" t="n"/>
      <c r="F34" s="15" t="n"/>
      <c r="G34" s="24" t="n"/>
      <c r="H34" s="9" t="n"/>
    </row>
    <row r="35" ht="23" customHeight="1">
      <c r="A35" s="5" t="n"/>
      <c r="B35" s="5" t="n"/>
      <c r="C35" s="21" t="n"/>
      <c r="D35" s="22" t="n"/>
      <c r="E35" s="5" t="n"/>
      <c r="F35" s="14" t="n"/>
      <c r="G35" s="21" t="n"/>
      <c r="H35" s="5" t="n"/>
    </row>
    <row r="36" ht="23" customHeight="1">
      <c r="A36" s="9" t="n"/>
      <c r="B36" s="9" t="n"/>
      <c r="C36" s="24" t="n"/>
      <c r="D36" s="23" t="n"/>
      <c r="E36" s="9" t="n"/>
      <c r="F36" s="15" t="n"/>
      <c r="G36" s="24" t="n"/>
      <c r="H36" s="9" t="n"/>
    </row>
    <row r="37" ht="23" customHeight="1">
      <c r="A37" s="5" t="n"/>
      <c r="B37" s="5" t="n"/>
      <c r="C37" s="21" t="n"/>
      <c r="D37" s="22" t="n"/>
      <c r="E37" s="5" t="n"/>
      <c r="F37" s="14" t="n"/>
      <c r="G37" s="21" t="n"/>
      <c r="H37" s="5" t="n"/>
    </row>
    <row r="38" ht="23" customHeight="1">
      <c r="A38" s="9" t="n"/>
      <c r="B38" s="9" t="n"/>
      <c r="C38" s="24" t="n"/>
      <c r="D38" s="23" t="n"/>
      <c r="E38" s="9" t="n"/>
      <c r="F38" s="15" t="n"/>
      <c r="G38" s="24" t="n"/>
      <c r="H38" s="9" t="n"/>
    </row>
    <row r="39" ht="23" customHeight="1">
      <c r="A39" s="5" t="n"/>
      <c r="B39" s="5" t="n"/>
      <c r="C39" s="21" t="n"/>
      <c r="D39" s="22" t="n"/>
      <c r="E39" s="5" t="n"/>
      <c r="F39" s="14" t="n"/>
      <c r="G39" s="21" t="n"/>
      <c r="H39" s="5" t="n"/>
    </row>
    <row r="40" ht="23" customHeight="1">
      <c r="A40" s="9" t="n"/>
      <c r="B40" s="9" t="n"/>
      <c r="C40" s="24" t="n"/>
      <c r="D40" s="23" t="n"/>
      <c r="E40" s="9" t="n"/>
      <c r="F40" s="15" t="n"/>
      <c r="G40" s="24" t="n"/>
      <c r="H40" s="9" t="n"/>
    </row>
    <row r="41" ht="23" customHeight="1">
      <c r="A41" s="5" t="n"/>
      <c r="B41" s="5" t="n"/>
      <c r="C41" s="21" t="n"/>
      <c r="D41" s="22" t="n"/>
      <c r="E41" s="5" t="n"/>
      <c r="F41" s="14" t="n"/>
      <c r="G41" s="21" t="n"/>
      <c r="H41" s="5" t="n"/>
    </row>
    <row r="42" ht="23" customHeight="1">
      <c r="A42" s="9" t="n"/>
      <c r="B42" s="9" t="n"/>
      <c r="C42" s="24" t="n"/>
      <c r="D42" s="23" t="n"/>
      <c r="E42" s="9" t="n"/>
      <c r="F42" s="15" t="n"/>
      <c r="G42" s="24" t="n"/>
      <c r="H42" s="9" t="n"/>
    </row>
    <row r="43" ht="23" customHeight="1">
      <c r="A43" s="5" t="n"/>
      <c r="B43" s="5" t="n"/>
      <c r="C43" s="21" t="n"/>
      <c r="D43" s="22" t="n"/>
      <c r="E43" s="5" t="n"/>
      <c r="F43" s="14" t="n"/>
      <c r="G43" s="21" t="n"/>
      <c r="H43" s="5" t="n"/>
    </row>
    <row r="44" ht="23" customHeight="1">
      <c r="A44" s="9" t="n"/>
      <c r="B44" s="9" t="n"/>
      <c r="C44" s="24" t="n"/>
      <c r="D44" s="23" t="n"/>
      <c r="E44" s="9" t="n"/>
      <c r="F44" s="15" t="n"/>
      <c r="G44" s="24" t="n"/>
      <c r="H44" s="9" t="n"/>
    </row>
    <row r="45" ht="23" customHeight="1">
      <c r="A45" s="5" t="n"/>
      <c r="B45" s="5" t="n"/>
      <c r="C45" s="21" t="n"/>
      <c r="D45" s="22" t="n"/>
      <c r="E45" s="5" t="n"/>
      <c r="F45" s="14" t="n"/>
      <c r="G45" s="21" t="n"/>
      <c r="H45" s="5" t="n"/>
    </row>
    <row r="46" ht="23" customHeight="1">
      <c r="A46" s="9" t="n"/>
      <c r="B46" s="9" t="n"/>
      <c r="C46" s="24" t="n"/>
      <c r="D46" s="23" t="n"/>
      <c r="E46" s="9" t="n"/>
      <c r="F46" s="15" t="n"/>
      <c r="G46" s="24" t="n"/>
      <c r="H46" s="9" t="n"/>
    </row>
    <row r="47" ht="23" customHeight="1">
      <c r="A47" s="5" t="n"/>
      <c r="B47" s="5" t="n"/>
      <c r="C47" s="21" t="n"/>
      <c r="D47" s="22" t="n"/>
      <c r="E47" s="5" t="n"/>
      <c r="F47" s="14" t="n"/>
      <c r="G47" s="21" t="n"/>
      <c r="H47" s="5" t="n"/>
    </row>
    <row r="48" ht="23" customHeight="1">
      <c r="A48" s="9" t="n"/>
      <c r="B48" s="9" t="n"/>
      <c r="C48" s="24" t="n"/>
      <c r="D48" s="23" t="n"/>
      <c r="E48" s="9" t="n"/>
      <c r="F48" s="15" t="n"/>
      <c r="G48" s="24" t="n"/>
      <c r="H48" s="9" t="n"/>
    </row>
    <row r="49" ht="23" customHeight="1">
      <c r="A49" s="5" t="n"/>
      <c r="B49" s="5" t="n"/>
      <c r="C49" s="21" t="n"/>
      <c r="D49" s="22" t="n"/>
      <c r="E49" s="5" t="n"/>
      <c r="F49" s="14" t="n"/>
      <c r="G49" s="21" t="n"/>
      <c r="H49" s="5" t="n"/>
    </row>
    <row r="50" ht="23" customHeight="1">
      <c r="A50" s="9" t="n"/>
      <c r="B50" s="9" t="n"/>
      <c r="C50" s="24" t="n"/>
      <c r="D50" s="23" t="n"/>
      <c r="E50" s="9" t="n"/>
      <c r="F50" s="15" t="n"/>
      <c r="G50" s="24" t="n"/>
      <c r="H50" s="9" t="n"/>
    </row>
    <row r="51" ht="23" customHeight="1">
      <c r="A51" s="5" t="n"/>
      <c r="B51" s="5" t="n"/>
      <c r="C51" s="21" t="n"/>
      <c r="D51" s="22" t="n"/>
      <c r="E51" s="5" t="n"/>
      <c r="F51" s="14" t="n"/>
      <c r="G51" s="21" t="n"/>
      <c r="H51" s="5" t="n"/>
    </row>
    <row r="52" ht="23" customHeight="1">
      <c r="A52" s="9" t="n"/>
      <c r="B52" s="9" t="n"/>
      <c r="C52" s="24" t="n"/>
      <c r="D52" s="23" t="n"/>
      <c r="E52" s="9" t="n"/>
      <c r="F52" s="15" t="n"/>
      <c r="G52" s="24" t="n"/>
      <c r="H52" s="9" t="n"/>
    </row>
    <row r="53" ht="23" customHeight="1">
      <c r="A53" s="5" t="n"/>
      <c r="B53" s="5" t="n"/>
      <c r="C53" s="21" t="n"/>
      <c r="D53" s="22" t="n"/>
      <c r="E53" s="5" t="n"/>
      <c r="F53" s="14" t="n"/>
      <c r="G53" s="21" t="n"/>
      <c r="H53" s="5" t="n"/>
    </row>
    <row r="54" ht="23" customHeight="1">
      <c r="A54" s="9" t="n"/>
      <c r="B54" s="9" t="n"/>
      <c r="C54" s="24" t="n"/>
      <c r="D54" s="23" t="n"/>
      <c r="E54" s="9" t="n"/>
      <c r="F54" s="15" t="n"/>
      <c r="G54" s="24" t="n"/>
      <c r="H54" s="9" t="n"/>
    </row>
    <row r="55" ht="23" customHeight="1">
      <c r="A55" s="5" t="n"/>
      <c r="B55" s="5" t="n"/>
      <c r="C55" s="21" t="n"/>
      <c r="D55" s="22" t="n"/>
      <c r="E55" s="5" t="n"/>
      <c r="F55" s="14" t="n"/>
      <c r="G55" s="21" t="n"/>
      <c r="H55" s="5" t="n"/>
    </row>
    <row r="56" ht="23" customHeight="1">
      <c r="A56" s="9" t="n"/>
      <c r="B56" s="9" t="n"/>
      <c r="C56" s="24" t="n"/>
      <c r="D56" s="23" t="n"/>
      <c r="E56" s="9" t="n"/>
      <c r="F56" s="15" t="n"/>
      <c r="G56" s="24" t="n"/>
      <c r="H56" s="9" t="n"/>
    </row>
    <row r="57" ht="23" customHeight="1">
      <c r="A57" s="5" t="n"/>
      <c r="B57" s="5" t="n"/>
      <c r="C57" s="21" t="n"/>
      <c r="D57" s="22" t="n"/>
      <c r="E57" s="5" t="n"/>
      <c r="F57" s="14" t="n"/>
      <c r="G57" s="21" t="n"/>
      <c r="H57" s="5" t="n"/>
    </row>
    <row r="58" ht="23" customHeight="1">
      <c r="A58" s="9" t="n"/>
      <c r="B58" s="9" t="n"/>
      <c r="C58" s="24" t="n"/>
      <c r="D58" s="23" t="n"/>
      <c r="E58" s="9" t="n"/>
      <c r="F58" s="15" t="n"/>
      <c r="G58" s="24" t="n"/>
      <c r="H58" s="9" t="n"/>
    </row>
    <row r="59" ht="23" customHeight="1">
      <c r="A59" s="5" t="n"/>
      <c r="B59" s="5" t="n"/>
      <c r="C59" s="21" t="n"/>
      <c r="D59" s="22" t="n"/>
      <c r="E59" s="5" t="n"/>
      <c r="F59" s="14" t="n"/>
      <c r="G59" s="21" t="n"/>
      <c r="H59" s="5" t="n"/>
    </row>
    <row r="60" ht="23" customHeight="1">
      <c r="A60" s="9" t="n"/>
      <c r="B60" s="9" t="n"/>
      <c r="C60" s="24" t="n"/>
      <c r="D60" s="23" t="n"/>
      <c r="E60" s="9" t="n"/>
      <c r="F60" s="15" t="n"/>
      <c r="G60" s="24" t="n"/>
      <c r="H60" s="9" t="n"/>
    </row>
    <row r="61" ht="23" customHeight="1">
      <c r="A61" s="5" t="n"/>
      <c r="B61" s="5" t="n"/>
      <c r="C61" s="21" t="n"/>
      <c r="D61" s="22" t="n"/>
      <c r="E61" s="5" t="n"/>
      <c r="F61" s="14" t="n"/>
      <c r="G61" s="21" t="n"/>
      <c r="H61" s="5" t="n"/>
    </row>
    <row r="62" ht="23" customHeight="1">
      <c r="A62" s="9" t="n"/>
      <c r="B62" s="9" t="n"/>
      <c r="C62" s="24" t="n"/>
      <c r="D62" s="23" t="n"/>
      <c r="E62" s="9" t="n"/>
      <c r="F62" s="15" t="n"/>
      <c r="G62" s="24" t="n"/>
      <c r="H62" s="9" t="n"/>
    </row>
    <row r="63" ht="23" customHeight="1">
      <c r="A63" s="5" t="n"/>
      <c r="B63" s="5" t="n"/>
      <c r="C63" s="21" t="n"/>
      <c r="D63" s="22" t="n"/>
      <c r="E63" s="5" t="n"/>
      <c r="F63" s="14" t="n"/>
      <c r="G63" s="21" t="n"/>
      <c r="H63" s="5" t="n"/>
    </row>
    <row r="64" ht="23" customHeight="1">
      <c r="A64" s="9" t="n"/>
      <c r="B64" s="9" t="n"/>
      <c r="C64" s="24" t="n"/>
      <c r="D64" s="23" t="n"/>
      <c r="E64" s="9" t="n"/>
      <c r="F64" s="15" t="n"/>
      <c r="G64" s="24" t="n"/>
      <c r="H64" s="9" t="n"/>
    </row>
    <row r="65" ht="23" customHeight="1">
      <c r="A65" s="5" t="n"/>
      <c r="B65" s="5" t="n"/>
      <c r="C65" s="21" t="n"/>
      <c r="D65" s="22" t="n"/>
      <c r="E65" s="5" t="n"/>
      <c r="F65" s="14" t="n"/>
      <c r="G65" s="21" t="n"/>
      <c r="H65" s="5" t="n"/>
    </row>
    <row r="66" ht="23" customHeight="1">
      <c r="A66" s="9" t="n"/>
      <c r="B66" s="9" t="n"/>
      <c r="C66" s="24" t="n"/>
      <c r="D66" s="23" t="n"/>
      <c r="E66" s="9" t="n"/>
      <c r="F66" s="15" t="n"/>
      <c r="G66" s="24" t="n"/>
      <c r="H66" s="9" t="n"/>
    </row>
    <row r="67" ht="23" customHeight="1">
      <c r="A67" s="5" t="n"/>
      <c r="B67" s="5" t="n"/>
      <c r="C67" s="21" t="n"/>
      <c r="D67" s="22" t="n"/>
      <c r="E67" s="5" t="n"/>
      <c r="F67" s="14" t="n"/>
      <c r="G67" s="21" t="n"/>
      <c r="H67" s="5" t="n"/>
    </row>
    <row r="68" ht="23" customHeight="1">
      <c r="A68" s="9" t="n"/>
      <c r="B68" s="9" t="n"/>
      <c r="C68" s="24" t="n"/>
      <c r="D68" s="23" t="n"/>
      <c r="E68" s="9" t="n"/>
      <c r="F68" s="15" t="n"/>
      <c r="G68" s="24" t="n"/>
      <c r="H68" s="9" t="n"/>
    </row>
    <row r="69" ht="23" customHeight="1">
      <c r="A69" s="5" t="n"/>
      <c r="B69" s="5" t="n"/>
      <c r="C69" s="21" t="n"/>
      <c r="D69" s="22" t="n"/>
      <c r="E69" s="5" t="n"/>
      <c r="F69" s="14" t="n"/>
      <c r="G69" s="21" t="n"/>
      <c r="H69" s="5" t="n"/>
    </row>
    <row r="70" ht="23" customHeight="1">
      <c r="A70" s="9" t="n"/>
      <c r="B70" s="9" t="n"/>
      <c r="C70" s="24" t="n"/>
      <c r="D70" s="23" t="n"/>
      <c r="E70" s="9" t="n"/>
      <c r="F70" s="15" t="n"/>
      <c r="G70" s="24" t="n"/>
      <c r="H70" s="9" t="n"/>
    </row>
    <row r="71" ht="23" customHeight="1">
      <c r="A71" s="5" t="n"/>
      <c r="B71" s="5" t="n"/>
      <c r="C71" s="21" t="n"/>
      <c r="D71" s="22" t="n"/>
      <c r="E71" s="5" t="n"/>
      <c r="F71" s="14" t="n"/>
      <c r="G71" s="21" t="n"/>
      <c r="H71" s="5" t="n"/>
    </row>
    <row r="72" ht="23" customHeight="1">
      <c r="A72" s="9" t="n"/>
      <c r="B72" s="9" t="n"/>
      <c r="C72" s="24" t="n"/>
      <c r="D72" s="23" t="n"/>
      <c r="E72" s="9" t="n"/>
      <c r="F72" s="15" t="n"/>
      <c r="G72" s="24" t="n"/>
      <c r="H72" s="9" t="n"/>
    </row>
    <row r="73" ht="23" customHeight="1">
      <c r="A73" s="5" t="n"/>
      <c r="B73" s="5" t="n"/>
      <c r="C73" s="21" t="n"/>
      <c r="D73" s="22" t="n"/>
      <c r="E73" s="5" t="n"/>
      <c r="F73" s="14" t="n"/>
      <c r="G73" s="21" t="n"/>
      <c r="H73" s="5" t="n"/>
    </row>
    <row r="74" ht="23" customHeight="1">
      <c r="A74" s="9" t="n"/>
      <c r="B74" s="9" t="n"/>
      <c r="C74" s="24" t="n"/>
      <c r="D74" s="23" t="n"/>
      <c r="E74" s="9" t="n"/>
      <c r="F74" s="15" t="n"/>
      <c r="G74" s="24" t="n"/>
      <c r="H74" s="9" t="n"/>
    </row>
    <row r="75" ht="23" customHeight="1">
      <c r="A75" s="5" t="n"/>
      <c r="B75" s="5" t="n"/>
      <c r="C75" s="21" t="n"/>
      <c r="D75" s="22" t="n"/>
      <c r="E75" s="5" t="n"/>
      <c r="F75" s="14" t="n"/>
      <c r="G75" s="21" t="n"/>
      <c r="H75" s="5" t="n"/>
    </row>
    <row r="76" ht="23" customHeight="1">
      <c r="A76" s="9" t="n"/>
      <c r="B76" s="9" t="n"/>
      <c r="C76" s="24" t="n"/>
      <c r="D76" s="23" t="n"/>
      <c r="E76" s="9" t="n"/>
      <c r="F76" s="15" t="n"/>
      <c r="G76" s="24" t="n"/>
      <c r="H76" s="9" t="n"/>
    </row>
    <row r="77" ht="23" customHeight="1">
      <c r="A77" s="5" t="n"/>
      <c r="B77" s="5" t="n"/>
      <c r="C77" s="21" t="n"/>
      <c r="D77" s="22" t="n"/>
      <c r="E77" s="5" t="n"/>
      <c r="F77" s="14" t="n"/>
      <c r="G77" s="21" t="n"/>
      <c r="H77" s="5" t="n"/>
    </row>
    <row r="78" ht="23" customHeight="1">
      <c r="A78" s="9" t="n"/>
      <c r="B78" s="9" t="n"/>
      <c r="C78" s="24" t="n"/>
      <c r="D78" s="23" t="n"/>
      <c r="E78" s="9" t="n"/>
      <c r="F78" s="15" t="n"/>
      <c r="G78" s="24" t="n"/>
      <c r="H78" s="9" t="n"/>
    </row>
    <row r="79" ht="23" customHeight="1">
      <c r="A79" s="5" t="n"/>
      <c r="B79" s="5" t="n"/>
      <c r="C79" s="21" t="n"/>
      <c r="D79" s="22" t="n"/>
      <c r="E79" s="5" t="n"/>
      <c r="F79" s="14" t="n"/>
      <c r="G79" s="21" t="n"/>
      <c r="H79" s="5" t="n"/>
    </row>
    <row r="80" ht="23" customHeight="1">
      <c r="A80" s="9" t="n"/>
      <c r="B80" s="9" t="n"/>
      <c r="C80" s="24" t="n"/>
      <c r="D80" s="23" t="n"/>
      <c r="E80" s="9" t="n"/>
      <c r="F80" s="15" t="n"/>
      <c r="G80" s="24" t="n"/>
      <c r="H80" s="9" t="n"/>
    </row>
    <row r="81" ht="23" customHeight="1">
      <c r="A81" s="5" t="n"/>
      <c r="B81" s="5" t="n"/>
      <c r="C81" s="21" t="n"/>
      <c r="D81" s="22" t="n"/>
      <c r="E81" s="5" t="n"/>
      <c r="F81" s="14" t="n"/>
      <c r="G81" s="21" t="n"/>
      <c r="H81" s="5" t="n"/>
    </row>
    <row r="82" ht="23" customHeight="1">
      <c r="A82" s="9" t="n"/>
      <c r="B82" s="9" t="n"/>
      <c r="C82" s="24" t="n"/>
      <c r="D82" s="23" t="n"/>
      <c r="E82" s="9" t="n"/>
      <c r="F82" s="15" t="n"/>
      <c r="G82" s="24" t="n"/>
      <c r="H82" s="9" t="n"/>
    </row>
    <row r="83" ht="23" customHeight="1">
      <c r="A83" s="5" t="n"/>
      <c r="B83" s="5" t="n"/>
      <c r="C83" s="21" t="n"/>
      <c r="D83" s="22" t="n"/>
      <c r="E83" s="5" t="n"/>
      <c r="F83" s="14" t="n"/>
      <c r="G83" s="21" t="n"/>
      <c r="H83" s="5" t="n"/>
    </row>
    <row r="84" ht="23" customHeight="1">
      <c r="A84" s="9" t="n"/>
      <c r="B84" s="9" t="n"/>
      <c r="C84" s="24" t="n"/>
      <c r="D84" s="23" t="n"/>
      <c r="E84" s="9" t="n"/>
      <c r="F84" s="15" t="n"/>
      <c r="G84" s="24" t="n"/>
      <c r="H84" s="9" t="n"/>
    </row>
    <row r="85" ht="23" customHeight="1">
      <c r="A85" s="5" t="n"/>
      <c r="B85" s="5" t="n"/>
      <c r="C85" s="21" t="n"/>
      <c r="D85" s="22" t="n"/>
      <c r="E85" s="5" t="n"/>
      <c r="F85" s="14" t="n"/>
      <c r="G85" s="21" t="n"/>
      <c r="H85" s="5" t="n"/>
    </row>
    <row r="86" ht="23" customHeight="1">
      <c r="A86" s="9" t="n"/>
      <c r="B86" s="9" t="n"/>
      <c r="C86" s="24" t="n"/>
      <c r="D86" s="23" t="n"/>
      <c r="E86" s="9" t="n"/>
      <c r="F86" s="15" t="n"/>
      <c r="G86" s="24" t="n"/>
      <c r="H86" s="9" t="n"/>
    </row>
    <row r="87" ht="23" customHeight="1">
      <c r="A87" s="5" t="n"/>
      <c r="B87" s="5" t="n"/>
      <c r="C87" s="21" t="n"/>
      <c r="D87" s="22" t="n"/>
      <c r="E87" s="5" t="n"/>
      <c r="F87" s="14" t="n"/>
      <c r="G87" s="21" t="n"/>
      <c r="H87" s="5" t="n"/>
    </row>
    <row r="88" ht="23" customHeight="1">
      <c r="A88" s="9" t="n"/>
      <c r="B88" s="9" t="n"/>
      <c r="C88" s="24" t="n"/>
      <c r="D88" s="23" t="n"/>
      <c r="E88" s="9" t="n"/>
      <c r="F88" s="15" t="n"/>
      <c r="G88" s="24" t="n"/>
      <c r="H88" s="9" t="n"/>
    </row>
    <row r="89" ht="23" customHeight="1">
      <c r="A89" s="5" t="n"/>
      <c r="B89" s="5" t="n"/>
      <c r="C89" s="21" t="n"/>
      <c r="D89" s="22" t="n"/>
      <c r="E89" s="5" t="n"/>
      <c r="F89" s="14" t="n"/>
      <c r="G89" s="21" t="n"/>
      <c r="H89" s="5" t="n"/>
    </row>
    <row r="90" ht="23" customHeight="1">
      <c r="A90" s="9" t="n"/>
      <c r="B90" s="9" t="n"/>
      <c r="C90" s="24" t="n"/>
      <c r="D90" s="23" t="n"/>
      <c r="E90" s="9" t="n"/>
      <c r="F90" s="15" t="n"/>
      <c r="G90" s="24" t="n"/>
      <c r="H90" s="9" t="n"/>
    </row>
    <row r="91" ht="23" customHeight="1">
      <c r="A91" s="5" t="n"/>
      <c r="B91" s="5" t="n"/>
      <c r="C91" s="21" t="n"/>
      <c r="D91" s="22" t="n"/>
      <c r="E91" s="5" t="n"/>
      <c r="F91" s="14" t="n"/>
      <c r="G91" s="21" t="n"/>
      <c r="H91" s="5" t="n"/>
    </row>
    <row r="92" ht="23" customHeight="1">
      <c r="A92" s="9" t="n"/>
      <c r="B92" s="9" t="n"/>
      <c r="C92" s="24" t="n"/>
      <c r="D92" s="23" t="n"/>
      <c r="E92" s="9" t="n"/>
      <c r="F92" s="15" t="n"/>
      <c r="G92" s="24" t="n"/>
      <c r="H92" s="9" t="n"/>
    </row>
    <row r="93" ht="23" customHeight="1">
      <c r="A93" s="5" t="n"/>
      <c r="B93" s="5" t="n"/>
      <c r="C93" s="21" t="n"/>
      <c r="D93" s="22" t="n"/>
      <c r="E93" s="5" t="n"/>
      <c r="F93" s="14" t="n"/>
      <c r="G93" s="21" t="n"/>
      <c r="H93" s="5" t="n"/>
    </row>
    <row r="94" ht="23" customHeight="1">
      <c r="A94" s="9" t="n"/>
      <c r="B94" s="9" t="n"/>
      <c r="C94" s="24" t="n"/>
      <c r="D94" s="23" t="n"/>
      <c r="E94" s="9" t="n"/>
      <c r="F94" s="15" t="n"/>
      <c r="G94" s="24" t="n"/>
      <c r="H94" s="9" t="n"/>
    </row>
    <row r="95" ht="23" customHeight="1">
      <c r="A95" s="5" t="n"/>
      <c r="B95" s="5" t="n"/>
      <c r="C95" s="21" t="n"/>
      <c r="D95" s="22" t="n"/>
      <c r="E95" s="5" t="n"/>
      <c r="F95" s="14" t="n"/>
      <c r="G95" s="21" t="n"/>
      <c r="H95" s="5" t="n"/>
    </row>
    <row r="96" ht="23" customHeight="1">
      <c r="A96" s="9" t="n"/>
      <c r="B96" s="9" t="n"/>
      <c r="C96" s="24" t="n"/>
      <c r="D96" s="23" t="n"/>
      <c r="E96" s="9" t="n"/>
      <c r="F96" s="15" t="n"/>
      <c r="G96" s="24" t="n"/>
      <c r="H96" s="9" t="n"/>
    </row>
    <row r="97" ht="23" customHeight="1">
      <c r="A97" s="5" t="n"/>
      <c r="B97" s="5" t="n"/>
      <c r="C97" s="21" t="n"/>
      <c r="D97" s="22" t="n"/>
      <c r="E97" s="5" t="n"/>
      <c r="F97" s="14" t="n"/>
      <c r="G97" s="21" t="n"/>
      <c r="H97" s="5" t="n"/>
    </row>
    <row r="98" ht="23" customHeight="1">
      <c r="A98" s="9" t="n"/>
      <c r="B98" s="9" t="n"/>
      <c r="C98" s="24" t="n"/>
      <c r="D98" s="23" t="n"/>
      <c r="E98" s="9" t="n"/>
      <c r="F98" s="15" t="n"/>
      <c r="G98" s="24" t="n"/>
      <c r="H98" s="9" t="n"/>
    </row>
    <row r="99" ht="23" customHeight="1">
      <c r="A99" s="5" t="n"/>
      <c r="B99" s="5" t="n"/>
      <c r="C99" s="21" t="n"/>
      <c r="D99" s="22" t="n"/>
      <c r="E99" s="5" t="n"/>
      <c r="F99" s="14" t="n"/>
      <c r="G99" s="21" t="n"/>
      <c r="H99" s="5" t="n"/>
    </row>
    <row r="100" ht="23" customHeight="1">
      <c r="A100" s="9" t="n"/>
      <c r="B100" s="9" t="n"/>
      <c r="C100" s="24" t="n"/>
      <c r="D100" s="23" t="n"/>
      <c r="E100" s="9" t="n"/>
      <c r="F100" s="15" t="n"/>
      <c r="G100" s="24" t="n"/>
      <c r="H100" s="9" t="n"/>
    </row>
    <row r="101" ht="23" customHeight="1">
      <c r="A101" s="5" t="n"/>
      <c r="B101" s="5" t="n"/>
      <c r="C101" s="21" t="n"/>
      <c r="D101" s="22" t="n"/>
      <c r="E101" s="5" t="n"/>
      <c r="F101" s="14" t="n"/>
      <c r="G101" s="21" t="n"/>
      <c r="H101" s="5" t="n"/>
    </row>
    <row r="102" ht="23" customHeight="1">
      <c r="A102" s="9" t="n"/>
      <c r="B102" s="9" t="n"/>
      <c r="C102" s="24" t="n"/>
      <c r="D102" s="23" t="n"/>
      <c r="E102" s="9" t="n"/>
      <c r="F102" s="15" t="n"/>
      <c r="G102" s="24" t="n"/>
      <c r="H102" s="9" t="n"/>
    </row>
    <row r="103" ht="23" customHeight="1">
      <c r="A103" s="5" t="n"/>
      <c r="B103" s="5" t="n"/>
      <c r="C103" s="21" t="n"/>
      <c r="D103" s="22" t="n"/>
      <c r="E103" s="5" t="n"/>
      <c r="F103" s="14" t="n"/>
      <c r="G103" s="21" t="n"/>
      <c r="H103" s="5" t="n"/>
    </row>
    <row r="104" ht="23" customHeight="1">
      <c r="A104" s="9" t="n"/>
      <c r="B104" s="9" t="n"/>
      <c r="C104" s="24" t="n"/>
      <c r="D104" s="23" t="n"/>
      <c r="E104" s="9" t="n"/>
      <c r="F104" s="15" t="n"/>
      <c r="G104" s="24" t="n"/>
      <c r="H104" s="9" t="n"/>
    </row>
  </sheetData>
  <autoFilter ref="A4:H104"/>
  <mergeCells count="1">
    <mergeCell ref="A1:H1"/>
  </mergeCells>
  <conditionalFormatting sqref="A5:H104">
    <cfRule type="expression" priority="1" dxfId="3">
      <formula>A5=""</formula>
    </cfRule>
  </conditionalFormatting>
  <conditionalFormatting sqref="F5:G104">
    <cfRule type="expression" priority="2" dxfId="0" stopIfTrue="1">
      <formula>AND($G5&lt;&gt;"",$D5&lt;&gt;"",OR($F5=INDIRECT("'Premissas'!$H$6"),$F5=INDIRECT("'Premissas'!$H$7")),$G5&lt;INDIRECT("'Premissas'!$B$5"))</formula>
    </cfRule>
    <cfRule type="expression" priority="3" dxfId="1" stopIfTrue="1">
      <formula>$F5=INDIRECT("'Premissas'!$H$5")</formula>
    </cfRule>
    <cfRule type="expression" priority="4" dxfId="2">
      <formula>AND($G5&lt;&gt;"",$F5=INDIRECT("'Premissas'!$H$6"),$G5&gt;=INDIRECT("'Premissas'!$B$5"))</formula>
    </cfRule>
  </conditionalFormatting>
  <dataValidations count="6">
    <dataValidation sqref="A5:A104" showDropDown="0" showInputMessage="1" showErrorMessage="1" allowBlank="0" errorTitle="Opção inválida" error="Selecione uma opção disponível na aba Premissas." promptTitle="Condomínio" prompt="Escolha uma opção da lista." type="list">
      <formula1>INDIRECT("'Premissas'!$E$5:$E$7")</formula1>
    </dataValidation>
    <dataValidation sqref="D5:D104" showDropDown="0" showInputMessage="1" showErrorMessage="1" allowBlank="0" errorTitle="Valor fora do limite" error="Informe um valor maior que zero e dentro do limite definido em Premissas." promptTitle="Valor do lançamento" prompt="Informe o valor em reais." type="decimal" operator="between">
      <formula1>0.01</formula1>
      <formula2>INDIRECT("'Premissas'!$B$7")</formula2>
    </dataValidation>
    <dataValidation sqref="E5:E104" showDropDown="0" showInputMessage="1" showErrorMessage="1" allowBlank="0" errorTitle="Opção inválida" error="Selecione uma opção disponível na aba Premissas." promptTitle="Responsável" prompt="Escolha uma opção da lista." type="list">
      <formula1>INDIRECT("'Premissas'!$F$5:$F$8")</formula1>
    </dataValidation>
    <dataValidation sqref="F5:F104" showDropDown="0" showInputMessage="1" showErrorMessage="1" allowBlank="0" errorTitle="Opção inválida" error="Selecione uma opção disponível na aba Premissas." promptTitle="Situação" prompt="Escolha uma opção da lista." type="list">
      <formula1>INDIRECT("'Premissas'!$H$5:$H$8")</formula1>
    </dataValidation>
    <dataValidation sqref="C5:C104" showDropDown="0" showInputMessage="1" showErrorMessage="1" allowBlank="0" errorTitle="Data fora do intervalo" error="Informe uma data dentro dos limites definidos em Premissas." promptTitle="Período" prompt="Use uma data no formato DD/MM/AAAA." type="date" operator="between">
      <formula1>INDIRECT("'Premissas'!$B$8")</formula1>
      <formula2>INDIRECT("'Premissas'!$B$9")</formula2>
    </dataValidation>
    <dataValidation sqref="G5:G104" showDropDown="0" showInputMessage="1" showErrorMessage="1" allowBlank="0" errorTitle="Data fora do intervalo" error="Informe uma data dentro dos limites definidos em Premissas." promptTitle="Vencimento" prompt="Use uma data no formato DD/MM/AAAA." type="date" operator="between">
      <formula1>INDIRECT("'Premissas'!$B$8")</formula1>
      <formula2>INDIRECT("'Premissas'!$B$9")</formula2>
    </dataValidation>
  </dataValidations>
  <pageMargins left="0.25" right="0.25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9" customWidth="1" min="3" max="3"/>
    <col width="3" customWidth="1" min="4" max="4"/>
    <col width="32" customWidth="1" min="5" max="5"/>
    <col width="31" customWidth="1" min="6" max="6"/>
    <col width="23" customWidth="1" min="7" max="7"/>
    <col width="22" customWidth="1" min="8" max="8"/>
  </cols>
  <sheetData>
    <row r="1" ht="28" customHeight="1">
      <c r="A1" s="1" t="inlineStr">
        <is>
          <t>Premissas da gestão condominial</t>
        </is>
      </c>
    </row>
    <row r="2" ht="28" customHeight="1">
      <c r="A2" s="3" t="inlineStr">
        <is>
          <t>Edite as células amarelas e preserve a função de cada posição das listas.</t>
        </is>
      </c>
    </row>
    <row r="3"/>
    <row r="4" ht="30" customHeight="1">
      <c r="A4" s="4" t="inlineStr">
        <is>
          <t>Premissa</t>
        </is>
      </c>
      <c r="B4" s="4" t="inlineStr">
        <is>
          <t>Valor</t>
        </is>
      </c>
      <c r="C4" s="4" t="inlineStr">
        <is>
          <t>Uso no resumo</t>
        </is>
      </c>
      <c r="E4" s="4" t="inlineStr">
        <is>
          <t>Condomínios</t>
        </is>
      </c>
      <c r="F4" s="4" t="inlineStr">
        <is>
          <t>Responsáveis</t>
        </is>
      </c>
      <c r="G4" s="4" t="inlineStr">
        <is>
          <t>Situações de cobrança</t>
        </is>
      </c>
      <c r="H4" s="4" t="inlineStr">
        <is>
          <t>Situações de despesa</t>
        </is>
      </c>
    </row>
    <row r="5">
      <c r="A5" s="5" t="inlineStr">
        <is>
          <t>Data de referência</t>
        </is>
      </c>
      <c r="B5" s="26" t="n">
        <v>46283</v>
      </c>
      <c r="C5" s="5" t="inlineStr">
        <is>
          <t>Base para vencimentos e pendências</t>
        </is>
      </c>
      <c r="E5" s="17" t="inlineStr">
        <is>
          <t>Residencial Fictício Ipê Azul</t>
        </is>
      </c>
      <c r="F5" s="17" t="inlineStr">
        <is>
          <t>Equipe Fictícia Aurora</t>
        </is>
      </c>
      <c r="G5" s="17" t="inlineStr">
        <is>
          <t>Recebida</t>
        </is>
      </c>
      <c r="H5" s="17" t="inlineStr">
        <is>
          <t>Paga</t>
        </is>
      </c>
    </row>
    <row r="6">
      <c r="A6" s="9" t="inlineStr">
        <is>
          <t>Saldo inicial de caixa</t>
        </is>
      </c>
      <c r="B6" s="27" t="n">
        <v>15000</v>
      </c>
      <c r="C6" s="9" t="inlineStr">
        <is>
          <t>Ponto de partida do saldo estimado</t>
        </is>
      </c>
      <c r="E6" s="17" t="inlineStr">
        <is>
          <t>Edifício Fictício Horizonte Sul</t>
        </is>
      </c>
      <c r="F6" s="17" t="inlineStr">
        <is>
          <t>Administração Fictícia Nascente</t>
        </is>
      </c>
      <c r="G6" s="17" t="inlineStr">
        <is>
          <t>Em aberto</t>
        </is>
      </c>
      <c r="H6" s="17" t="inlineStr">
        <is>
          <t>Pendente</t>
        </is>
      </c>
    </row>
    <row r="7">
      <c r="A7" s="5" t="inlineStr">
        <is>
          <t>Limite por lançamento</t>
        </is>
      </c>
      <c r="B7" s="27" t="n">
        <v>250000</v>
      </c>
      <c r="C7" s="5" t="inlineStr">
        <is>
          <t>Limite de validação dos valores</t>
        </is>
      </c>
      <c r="E7" s="17" t="inlineStr">
        <is>
          <t>Condomínio Fictício Vila Serena</t>
        </is>
      </c>
      <c r="F7" s="17" t="inlineStr">
        <is>
          <t>Conselho Fictício Sol</t>
        </is>
      </c>
      <c r="G7" s="17" t="inlineStr">
        <is>
          <t>Negociada</t>
        </is>
      </c>
      <c r="H7" s="17" t="inlineStr">
        <is>
          <t>Vencida</t>
        </is>
      </c>
    </row>
    <row r="8">
      <c r="A8" s="9" t="inlineStr">
        <is>
          <t>Data mínima permitida</t>
        </is>
      </c>
      <c r="B8" s="26" t="n">
        <v>44927</v>
      </c>
      <c r="C8" s="9" t="inlineStr">
        <is>
          <t>Limite de validação das datas</t>
        </is>
      </c>
      <c r="E8" s="17" t="inlineStr"/>
      <c r="F8" s="17" t="inlineStr">
        <is>
          <t>Gestão Fictícia Cedro</t>
        </is>
      </c>
      <c r="G8" s="17" t="inlineStr">
        <is>
          <t>Cancelada</t>
        </is>
      </c>
      <c r="H8" s="17" t="inlineStr">
        <is>
          <t>Cancelada</t>
        </is>
      </c>
    </row>
    <row r="9">
      <c r="A9" s="5" t="inlineStr">
        <is>
          <t>Data máxima permitida</t>
        </is>
      </c>
      <c r="B9" s="26" t="n">
        <v>47118</v>
      </c>
      <c r="C9" s="5" t="inlineStr">
        <is>
          <t>Limite de validação das datas</t>
        </is>
      </c>
    </row>
    <row r="10">
      <c r="A10" s="9" t="inlineStr">
        <is>
          <t>Meta mínima de recebimento</t>
        </is>
      </c>
      <c r="B10" s="28" t="n">
        <v>0.9</v>
      </c>
      <c r="C10" s="9" t="inlineStr">
        <is>
          <t>Referência visual da taxa de recebimento</t>
        </is>
      </c>
    </row>
  </sheetData>
  <autoFilter ref="A4:C10"/>
  <mergeCells count="1">
    <mergeCell ref="A1:H1"/>
  </mergeCells>
  <conditionalFormatting sqref="B5">
    <cfRule type="expression" priority="1" dxfId="0">
      <formula>OR(B5&lt;B8,B5&gt;B9)</formula>
    </cfRule>
  </conditionalFormatting>
  <conditionalFormatting sqref="B8:B9">
    <cfRule type="expression" priority="2" dxfId="0">
      <formula>$B$8&gt;$B$9</formula>
    </cfRule>
  </conditionalFormatting>
  <dataValidations count="3">
    <dataValidation sqref="B5" showDropDown="0" showInputMessage="0" showErrorMessage="1" allowBlank="0" errorTitle="Data de referência inválida" error="Use uma data entre os limites mínimo e máximo." type="date" operator="between">
      <formula1>$B$8</formula1>
      <formula2>$B$9</formula2>
    </dataValidation>
    <dataValidation sqref="B8:B9" showDropDown="0" showInputMessage="0" showErrorMessage="1" allowBlank="0" errorTitle="Limite de data inválido" error="Use uma data entre 01/01/2000 e 31/12/2100." type="date" operator="between">
      <formula1>DATE(2000,1,1)</formula1>
      <formula2>DATE(2100,12,31)</formula2>
    </dataValidation>
    <dataValidation sqref="B10" showDropDown="0" showInputMessage="0" showErrorMessage="1" allowBlank="0" errorTitle="Percentual inválido" error="Informe um percentual entre 0% e 100%." type="decimal" operator="between">
      <formula1>0</formula1>
      <formula2>1</formula2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condominial fictício</dc:creator>
  <dc:title xmlns:dc="http://purl.org/dc/elements/1.1/">Planilha de gestão condominial</dc:title>
  <dc:subject xmlns:dc="http://purl.org/dc/elements/1.1/">Indicadores de caixa, inadimplência, despesas e pendências</dc:subject>
  <dcterms:created xmlns:dcterms="http://purl.org/dc/terms/" xmlns:xsi="http://www.w3.org/2001/XMLSchema-instance" xsi:type="dcterms:W3CDTF">2026-09-18T15:05:11Z</dcterms:created>
  <dcterms:modified xmlns:dcterms="http://purl.org/dc/terms/" xmlns:xsi="http://www.w3.org/2001/XMLSchema-instance" xsi:type="dcterms:W3CDTF">2026-09-18T15:05:11+00:00Z</dcterms:modified>
</cp:coreProperties>
</file>