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'Lançamentos'!$A$4:$K$204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[$R$-pt-BR] #,##0.00;[Red]-[$R$-pt-BR] #,##0.00;-"/>
    <numFmt numFmtId="165" formatCode="[$-pt-BR]mmmm"/>
    <numFmt numFmtId="166" formatCode="0.0%"/>
    <numFmt numFmtId="167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43746"/>
      <sz val="10"/>
    </font>
    <font>
      <name val="Calibri"/>
      <b val="1"/>
      <color rgb="00FFFFFF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FF3D8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3" borderId="1" pivotButton="0" quotePrefix="0" xfId="0"/>
    <xf numFmtId="0" fontId="0" fillId="3" borderId="1" pivotButton="0" quotePrefix="0" xfId="0"/>
    <xf numFmtId="0" fontId="3" fillId="2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167" fontId="2" fillId="6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164" fontId="2" fillId="6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  <dxf>
      <font>
        <name val="Calibri"/>
        <b val="1"/>
        <color rgb="00243746"/>
        <sz val="10"/>
      </font>
      <fill>
        <patternFill patternType="solid">
          <fgColor rgb="00D7A52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24" customWidth="1" min="4" max="4"/>
    <col width="18" customWidth="1" min="5" max="5"/>
    <col width="27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28" customHeight="1">
      <c r="A1" s="1" t="inlineStr">
        <is>
          <t>Resumo do orçamento anual de condomínio</t>
        </is>
      </c>
    </row>
    <row r="2">
      <c r="A2" s="2">
        <f>IFERROR("Ano do orçamento: "&amp;TEXT(Premissas!$B$5,"0"),"")</f>
        <v/>
      </c>
    </row>
    <row r="3"/>
    <row r="4">
      <c r="A4" s="3" t="inlineStr">
        <is>
          <t>Receitas planejadas</t>
        </is>
      </c>
      <c r="B4" s="4">
        <f>IF(COUNTIFS('Lançamentos'!$C$5:$C$204,"&gt;="&amp;DATE(Premissas!$B$5,1,1),'Lançamentos'!$C$5:$C$204,"&lt;="&amp;DATE(Premissas!$B$5,12,31),'Lançamentos'!$D$5:$D$204,"Receita")=0,"",IFERROR(SUMIFS('Lançamentos'!$F$5:$F$204,'Lançamentos'!$C$5:$C$204,"&gt;="&amp;DATE(Premissas!$B$5,1,1),'Lançamentos'!$C$5:$C$204,"&lt;="&amp;DATE(Premissas!$B$5,12,31),'Lançamentos'!$D$5:$D$204,"Receita"),""))</f>
        <v/>
      </c>
      <c r="D4" s="3" t="inlineStr">
        <is>
          <t>Despesas planejadas</t>
        </is>
      </c>
      <c r="E4" s="4">
        <f>IF(COUNTIFS('Lançamentos'!$C$5:$C$204,"&gt;="&amp;DATE(Premissas!$B$5,1,1),'Lançamentos'!$C$5:$C$204,"&lt;="&amp;DATE(Premissas!$B$5,12,31),'Lançamentos'!$D$5:$D$204,"Despesa")=0,"",IFERROR(SUMIFS('Lançamentos'!$F$5:$F$204,'Lançamentos'!$C$5:$C$204,"&gt;="&amp;DATE(Premissas!$B$5,1,1),'Lançamentos'!$C$5:$C$204,"&lt;="&amp;DATE(Premissas!$B$5,12,31),'Lançamentos'!$D$5:$D$204,"Despesa"),""))</f>
        <v/>
      </c>
      <c r="G4" s="3" t="inlineStr">
        <is>
          <t>Saldo planejado</t>
        </is>
      </c>
      <c r="H4" s="4">
        <f>IF(AND(B4="",E4=""),"",IF(B4="",0,B4)-IF(E4="",0,E4))</f>
        <v/>
      </c>
    </row>
    <row r="5"/>
    <row r="6">
      <c r="A6" s="3" t="inlineStr">
        <is>
          <t>Despesas com margem</t>
        </is>
      </c>
      <c r="B6" s="4">
        <f>IF(E4="","",IFERROR(E4*(1+Premissas!$B$7),""))</f>
        <v/>
      </c>
      <c r="D6" s="3" t="inlineStr">
        <is>
          <t>Saldo após margem</t>
        </is>
      </c>
      <c r="E6" s="4">
        <f>IF(AND(B4="",B6=""),"",IF(B4="",0,B4)-IF(B6="",0,B6))</f>
        <v/>
      </c>
      <c r="G6" s="3" t="inlineStr">
        <is>
          <t>Itens para conferir</t>
        </is>
      </c>
      <c r="H6" s="5">
        <f>IF(COUNTA('Lançamentos'!$A$5:$A$204)=0,"",COUNTIF('Lançamentos'!$K$5:$K$204,"Conferir*")+COUNTIF('Lançamentos'!$K$5:$K$204,"Acima*"))</f>
        <v/>
      </c>
    </row>
    <row r="7"/>
    <row r="8"/>
    <row r="9">
      <c r="A9" s="6" t="inlineStr">
        <is>
          <t>Planejamento mensal</t>
        </is>
      </c>
      <c r="B9" s="7" t="n"/>
      <c r="C9" s="7" t="n"/>
      <c r="D9" s="7" t="n"/>
      <c r="F9" s="6" t="inlineStr">
        <is>
          <t>Planejamento por grupo</t>
        </is>
      </c>
      <c r="G9" s="7" t="n"/>
      <c r="H9" s="7" t="n"/>
      <c r="I9" s="7" t="n"/>
      <c r="J9" s="7" t="n"/>
    </row>
    <row r="10">
      <c r="A10" s="8" t="inlineStr">
        <is>
          <t>Mês</t>
        </is>
      </c>
      <c r="B10" s="8" t="inlineStr">
        <is>
          <t>Receitas</t>
        </is>
      </c>
      <c r="C10" s="8" t="inlineStr">
        <is>
          <t>Despesas</t>
        </is>
      </c>
      <c r="D10" s="8" t="inlineStr">
        <is>
          <t>Saldo</t>
        </is>
      </c>
      <c r="F10" s="8" t="inlineStr">
        <is>
          <t>Grupo</t>
        </is>
      </c>
      <c r="G10" s="8" t="inlineStr">
        <is>
          <t>Receitas</t>
        </is>
      </c>
      <c r="H10" s="8" t="inlineStr">
        <is>
          <t>Despesas</t>
        </is>
      </c>
      <c r="I10" s="8" t="inlineStr">
        <is>
          <t>Saldo</t>
        </is>
      </c>
      <c r="J10" s="8" t="inlineStr">
        <is>
          <t>% das despesas</t>
        </is>
      </c>
    </row>
    <row r="11">
      <c r="A11" s="28">
        <f>DATE(Premissas!$B$5,1,1)</f>
        <v/>
      </c>
      <c r="B11" s="10">
        <f>IF(COUNTIFS('Lançamentos'!$C$5:$C$204,"&gt;="&amp;$A11,'Lançamentos'!$C$5:$C$204,"&lt;"&amp;EDATE($A11,1))=0,"",IFERROR(SUMIFS('Lançamentos'!$F$5:$F$204,'Lançamentos'!$C$5:$C$204,"&gt;="&amp;$A11,'Lançamentos'!$C$5:$C$204,"&lt;"&amp;EDATE($A11,1),'Lançamentos'!$D$5:$D$204,"Receita"),""))</f>
        <v/>
      </c>
      <c r="C11" s="10">
        <f>IF(COUNTIFS('Lançamentos'!$C$5:$C$204,"&gt;="&amp;$A11,'Lançamentos'!$C$5:$C$204,"&lt;"&amp;EDATE($A11,1))=0,"",IFERROR(SUMIFS('Lançamentos'!$F$5:$F$204,'Lançamentos'!$C$5:$C$204,"&gt;="&amp;$A11,'Lançamentos'!$C$5:$C$204,"&lt;"&amp;EDATE($A11,1),'Lançamentos'!$D$5:$D$204,"Despesa"),""))</f>
        <v/>
      </c>
      <c r="D11" s="10">
        <f>IF(AND(B11="",C11=""),"",IF(B11="",0,B11)-IF(C11="",0,C11))</f>
        <v/>
      </c>
      <c r="F11" s="11">
        <f>IF(Premissas!F5="","",Premissas!F5)</f>
        <v/>
      </c>
      <c r="G11" s="10">
        <f>IF(F11="","",IF(COUNTIFS('Lançamentos'!$E$5:$E$204,F11,'Lançamentos'!$D$5:$D$204,"Receita",'Lançamentos'!$C$5:$C$204,"&gt;="&amp;DATE(Premissas!$B$5,1,1),'Lançamentos'!$C$5:$C$204,"&lt;="&amp;DATE(Premissas!$B$5,12,31))=0,"",IFERROR(SUMIFS('Lançamentos'!$F$5:$F$204,'Lançamentos'!$E$5:$E$204,F11,'Lançamentos'!$D$5:$D$204,"Receita",'Lançamentos'!$C$5:$C$204,"&gt;="&amp;DATE(Premissas!$B$5,1,1),'Lançamentos'!$C$5:$C$204,"&lt;="&amp;DATE(Premissas!$B$5,12,31)),"")))</f>
        <v/>
      </c>
      <c r="H11" s="10">
        <f>IF(F11="","",IF(COUNTIFS('Lançamentos'!$E$5:$E$204,F11,'Lançamentos'!$D$5:$D$204,"Despesa",'Lançamentos'!$C$5:$C$204,"&gt;="&amp;DATE(Premissas!$B$5,1,1),'Lançamentos'!$C$5:$C$204,"&lt;="&amp;DATE(Premissas!$B$5,12,31))=0,"",IFERROR(SUMIFS('Lançamentos'!$F$5:$F$204,'Lançamentos'!$E$5:$E$204,F11,'Lançamentos'!$D$5:$D$204,"Despesa",'Lançamentos'!$C$5:$C$204,"&gt;="&amp;DATE(Premissas!$B$5,1,1),'Lançamentos'!$C$5:$C$204,"&lt;="&amp;DATE(Premissas!$B$5,12,31)),"")))</f>
        <v/>
      </c>
      <c r="I11" s="10">
        <f>IF(AND(G11="",H11=""),"",IF(G11="",0,G11)-IF(H11="",0,H11))</f>
        <v/>
      </c>
      <c r="J11" s="29">
        <f>IF(OR(F11="",H11="",$E$4=""),"",IFERROR(H11/$E$4,""))</f>
        <v/>
      </c>
    </row>
    <row r="12">
      <c r="A12" s="30">
        <f>DATE(Premissas!$B$5,2,1)</f>
        <v/>
      </c>
      <c r="B12" s="14">
        <f>IF(COUNTIFS('Lançamentos'!$C$5:$C$204,"&gt;="&amp;$A12,'Lançamentos'!$C$5:$C$204,"&lt;"&amp;EDATE($A12,1))=0,"",IFERROR(SUMIFS('Lançamentos'!$F$5:$F$204,'Lançamentos'!$C$5:$C$204,"&gt;="&amp;$A12,'Lançamentos'!$C$5:$C$204,"&lt;"&amp;EDATE($A12,1),'Lançamentos'!$D$5:$D$204,"Receita"),""))</f>
        <v/>
      </c>
      <c r="C12" s="14">
        <f>IF(COUNTIFS('Lançamentos'!$C$5:$C$204,"&gt;="&amp;$A12,'Lançamentos'!$C$5:$C$204,"&lt;"&amp;EDATE($A12,1))=0,"",IFERROR(SUMIFS('Lançamentos'!$F$5:$F$204,'Lançamentos'!$C$5:$C$204,"&gt;="&amp;$A12,'Lançamentos'!$C$5:$C$204,"&lt;"&amp;EDATE($A12,1),'Lançamentos'!$D$5:$D$204,"Despesa"),""))</f>
        <v/>
      </c>
      <c r="D12" s="14">
        <f>IF(AND(B12="",C12=""),"",IF(B12="",0,B12)-IF(C12="",0,C12))</f>
        <v/>
      </c>
      <c r="F12" s="15">
        <f>IF(Premissas!F6="","",Premissas!F6)</f>
        <v/>
      </c>
      <c r="G12" s="14">
        <f>IF(F12="","",IF(COUNTIFS('Lançamentos'!$E$5:$E$204,F12,'Lançamentos'!$D$5:$D$204,"Receita",'Lançamentos'!$C$5:$C$204,"&gt;="&amp;DATE(Premissas!$B$5,1,1),'Lançamentos'!$C$5:$C$204,"&lt;="&amp;DATE(Premissas!$B$5,12,31))=0,"",IFERROR(SUMIFS('Lançamentos'!$F$5:$F$204,'Lançamentos'!$E$5:$E$204,F12,'Lançamentos'!$D$5:$D$204,"Receita",'Lançamentos'!$C$5:$C$204,"&gt;="&amp;DATE(Premissas!$B$5,1,1),'Lançamentos'!$C$5:$C$204,"&lt;="&amp;DATE(Premissas!$B$5,12,31)),"")))</f>
        <v/>
      </c>
      <c r="H12" s="14">
        <f>IF(F12="","",IF(COUNTIFS('Lançamentos'!$E$5:$E$204,F12,'Lançamentos'!$D$5:$D$204,"Despesa",'Lançamentos'!$C$5:$C$204,"&gt;="&amp;DATE(Premissas!$B$5,1,1),'Lançamentos'!$C$5:$C$204,"&lt;="&amp;DATE(Premissas!$B$5,12,31))=0,"",IFERROR(SUMIFS('Lançamentos'!$F$5:$F$204,'Lançamentos'!$E$5:$E$204,F12,'Lançamentos'!$D$5:$D$204,"Despesa",'Lançamentos'!$C$5:$C$204,"&gt;="&amp;DATE(Premissas!$B$5,1,1),'Lançamentos'!$C$5:$C$204,"&lt;="&amp;DATE(Premissas!$B$5,12,31)),"")))</f>
        <v/>
      </c>
      <c r="I12" s="14">
        <f>IF(AND(G12="",H12=""),"",IF(G12="",0,G12)-IF(H12="",0,H12))</f>
        <v/>
      </c>
      <c r="J12" s="31">
        <f>IF(OR(F12="",H12="",$E$4=""),"",IFERROR(H12/$E$4,""))</f>
        <v/>
      </c>
    </row>
    <row r="13">
      <c r="A13" s="28">
        <f>DATE(Premissas!$B$5,3,1)</f>
        <v/>
      </c>
      <c r="B13" s="10">
        <f>IF(COUNTIFS('Lançamentos'!$C$5:$C$204,"&gt;="&amp;$A13,'Lançamentos'!$C$5:$C$204,"&lt;"&amp;EDATE($A13,1))=0,"",IFERROR(SUMIFS('Lançamentos'!$F$5:$F$204,'Lançamentos'!$C$5:$C$204,"&gt;="&amp;$A13,'Lançamentos'!$C$5:$C$204,"&lt;"&amp;EDATE($A13,1),'Lançamentos'!$D$5:$D$204,"Receita"),""))</f>
        <v/>
      </c>
      <c r="C13" s="10">
        <f>IF(COUNTIFS('Lançamentos'!$C$5:$C$204,"&gt;="&amp;$A13,'Lançamentos'!$C$5:$C$204,"&lt;"&amp;EDATE($A13,1))=0,"",IFERROR(SUMIFS('Lançamentos'!$F$5:$F$204,'Lançamentos'!$C$5:$C$204,"&gt;="&amp;$A13,'Lançamentos'!$C$5:$C$204,"&lt;"&amp;EDATE($A13,1),'Lançamentos'!$D$5:$D$204,"Despesa"),""))</f>
        <v/>
      </c>
      <c r="D13" s="10">
        <f>IF(AND(B13="",C13=""),"",IF(B13="",0,B13)-IF(C13="",0,C13))</f>
        <v/>
      </c>
      <c r="F13" s="11">
        <f>IF(Premissas!F7="","",Premissas!F7)</f>
        <v/>
      </c>
      <c r="G13" s="10">
        <f>IF(F13="","",IF(COUNTIFS('Lançamentos'!$E$5:$E$204,F13,'Lançamentos'!$D$5:$D$204,"Receita",'Lançamentos'!$C$5:$C$204,"&gt;="&amp;DATE(Premissas!$B$5,1,1),'Lançamentos'!$C$5:$C$204,"&lt;="&amp;DATE(Premissas!$B$5,12,31))=0,"",IFERROR(SUMIFS('Lançamentos'!$F$5:$F$204,'Lançamentos'!$E$5:$E$204,F13,'Lançamentos'!$D$5:$D$204,"Receita",'Lançamentos'!$C$5:$C$204,"&gt;="&amp;DATE(Premissas!$B$5,1,1),'Lançamentos'!$C$5:$C$204,"&lt;="&amp;DATE(Premissas!$B$5,12,31)),"")))</f>
        <v/>
      </c>
      <c r="H13" s="10">
        <f>IF(F13="","",IF(COUNTIFS('Lançamentos'!$E$5:$E$204,F13,'Lançamentos'!$D$5:$D$204,"Despesa",'Lançamentos'!$C$5:$C$204,"&gt;="&amp;DATE(Premissas!$B$5,1,1),'Lançamentos'!$C$5:$C$204,"&lt;="&amp;DATE(Premissas!$B$5,12,31))=0,"",IFERROR(SUMIFS('Lançamentos'!$F$5:$F$204,'Lançamentos'!$E$5:$E$204,F13,'Lançamentos'!$D$5:$D$204,"Despesa",'Lançamentos'!$C$5:$C$204,"&gt;="&amp;DATE(Premissas!$B$5,1,1),'Lançamentos'!$C$5:$C$204,"&lt;="&amp;DATE(Premissas!$B$5,12,31)),"")))</f>
        <v/>
      </c>
      <c r="I13" s="10">
        <f>IF(AND(G13="",H13=""),"",IF(G13="",0,G13)-IF(H13="",0,H13))</f>
        <v/>
      </c>
      <c r="J13" s="29">
        <f>IF(OR(F13="",H13="",$E$4=""),"",IFERROR(H13/$E$4,""))</f>
        <v/>
      </c>
    </row>
    <row r="14">
      <c r="A14" s="30">
        <f>DATE(Premissas!$B$5,4,1)</f>
        <v/>
      </c>
      <c r="B14" s="14">
        <f>IF(COUNTIFS('Lançamentos'!$C$5:$C$204,"&gt;="&amp;$A14,'Lançamentos'!$C$5:$C$204,"&lt;"&amp;EDATE($A14,1))=0,"",IFERROR(SUMIFS('Lançamentos'!$F$5:$F$204,'Lançamentos'!$C$5:$C$204,"&gt;="&amp;$A14,'Lançamentos'!$C$5:$C$204,"&lt;"&amp;EDATE($A14,1),'Lançamentos'!$D$5:$D$204,"Receita"),""))</f>
        <v/>
      </c>
      <c r="C14" s="14">
        <f>IF(COUNTIFS('Lançamentos'!$C$5:$C$204,"&gt;="&amp;$A14,'Lançamentos'!$C$5:$C$204,"&lt;"&amp;EDATE($A14,1))=0,"",IFERROR(SUMIFS('Lançamentos'!$F$5:$F$204,'Lançamentos'!$C$5:$C$204,"&gt;="&amp;$A14,'Lançamentos'!$C$5:$C$204,"&lt;"&amp;EDATE($A14,1),'Lançamentos'!$D$5:$D$204,"Despesa"),""))</f>
        <v/>
      </c>
      <c r="D14" s="14">
        <f>IF(AND(B14="",C14=""),"",IF(B14="",0,B14)-IF(C14="",0,C14))</f>
        <v/>
      </c>
      <c r="F14" s="15">
        <f>IF(Premissas!F8="","",Premissas!F8)</f>
        <v/>
      </c>
      <c r="G14" s="14">
        <f>IF(F14="","",IF(COUNTIFS('Lançamentos'!$E$5:$E$204,F14,'Lançamentos'!$D$5:$D$204,"Receita",'Lançamentos'!$C$5:$C$204,"&gt;="&amp;DATE(Premissas!$B$5,1,1),'Lançamentos'!$C$5:$C$204,"&lt;="&amp;DATE(Premissas!$B$5,12,31))=0,"",IFERROR(SUMIFS('Lançamentos'!$F$5:$F$204,'Lançamentos'!$E$5:$E$204,F14,'Lançamentos'!$D$5:$D$204,"Receita",'Lançamentos'!$C$5:$C$204,"&gt;="&amp;DATE(Premissas!$B$5,1,1),'Lançamentos'!$C$5:$C$204,"&lt;="&amp;DATE(Premissas!$B$5,12,31)),"")))</f>
        <v/>
      </c>
      <c r="H14" s="14">
        <f>IF(F14="","",IF(COUNTIFS('Lançamentos'!$E$5:$E$204,F14,'Lançamentos'!$D$5:$D$204,"Despesa",'Lançamentos'!$C$5:$C$204,"&gt;="&amp;DATE(Premissas!$B$5,1,1),'Lançamentos'!$C$5:$C$204,"&lt;="&amp;DATE(Premissas!$B$5,12,31))=0,"",IFERROR(SUMIFS('Lançamentos'!$F$5:$F$204,'Lançamentos'!$E$5:$E$204,F14,'Lançamentos'!$D$5:$D$204,"Despesa",'Lançamentos'!$C$5:$C$204,"&gt;="&amp;DATE(Premissas!$B$5,1,1),'Lançamentos'!$C$5:$C$204,"&lt;="&amp;DATE(Premissas!$B$5,12,31)),"")))</f>
        <v/>
      </c>
      <c r="I14" s="14">
        <f>IF(AND(G14="",H14=""),"",IF(G14="",0,G14)-IF(H14="",0,H14))</f>
        <v/>
      </c>
      <c r="J14" s="31">
        <f>IF(OR(F14="",H14="",$E$4=""),"",IFERROR(H14/$E$4,""))</f>
        <v/>
      </c>
    </row>
    <row r="15">
      <c r="A15" s="28">
        <f>DATE(Premissas!$B$5,5,1)</f>
        <v/>
      </c>
      <c r="B15" s="10">
        <f>IF(COUNTIFS('Lançamentos'!$C$5:$C$204,"&gt;="&amp;$A15,'Lançamentos'!$C$5:$C$204,"&lt;"&amp;EDATE($A15,1))=0,"",IFERROR(SUMIFS('Lançamentos'!$F$5:$F$204,'Lançamentos'!$C$5:$C$204,"&gt;="&amp;$A15,'Lançamentos'!$C$5:$C$204,"&lt;"&amp;EDATE($A15,1),'Lançamentos'!$D$5:$D$204,"Receita"),""))</f>
        <v/>
      </c>
      <c r="C15" s="10">
        <f>IF(COUNTIFS('Lançamentos'!$C$5:$C$204,"&gt;="&amp;$A15,'Lançamentos'!$C$5:$C$204,"&lt;"&amp;EDATE($A15,1))=0,"",IFERROR(SUMIFS('Lançamentos'!$F$5:$F$204,'Lançamentos'!$C$5:$C$204,"&gt;="&amp;$A15,'Lançamentos'!$C$5:$C$204,"&lt;"&amp;EDATE($A15,1),'Lançamentos'!$D$5:$D$204,"Despesa"),""))</f>
        <v/>
      </c>
      <c r="D15" s="10">
        <f>IF(AND(B15="",C15=""),"",IF(B15="",0,B15)-IF(C15="",0,C15))</f>
        <v/>
      </c>
      <c r="F15" s="11">
        <f>IF(Premissas!F9="","",Premissas!F9)</f>
        <v/>
      </c>
      <c r="G15" s="10">
        <f>IF(F15="","",IF(COUNTIFS('Lançamentos'!$E$5:$E$204,F15,'Lançamentos'!$D$5:$D$204,"Receita",'Lançamentos'!$C$5:$C$204,"&gt;="&amp;DATE(Premissas!$B$5,1,1),'Lançamentos'!$C$5:$C$204,"&lt;="&amp;DATE(Premissas!$B$5,12,31))=0,"",IFERROR(SUMIFS('Lançamentos'!$F$5:$F$204,'Lançamentos'!$E$5:$E$204,F15,'Lançamentos'!$D$5:$D$204,"Receita",'Lançamentos'!$C$5:$C$204,"&gt;="&amp;DATE(Premissas!$B$5,1,1),'Lançamentos'!$C$5:$C$204,"&lt;="&amp;DATE(Premissas!$B$5,12,31)),"")))</f>
        <v/>
      </c>
      <c r="H15" s="10">
        <f>IF(F15="","",IF(COUNTIFS('Lançamentos'!$E$5:$E$204,F15,'Lançamentos'!$D$5:$D$204,"Despesa",'Lançamentos'!$C$5:$C$204,"&gt;="&amp;DATE(Premissas!$B$5,1,1),'Lançamentos'!$C$5:$C$204,"&lt;="&amp;DATE(Premissas!$B$5,12,31))=0,"",IFERROR(SUMIFS('Lançamentos'!$F$5:$F$204,'Lançamentos'!$E$5:$E$204,F15,'Lançamentos'!$D$5:$D$204,"Despesa",'Lançamentos'!$C$5:$C$204,"&gt;="&amp;DATE(Premissas!$B$5,1,1),'Lançamentos'!$C$5:$C$204,"&lt;="&amp;DATE(Premissas!$B$5,12,31)),"")))</f>
        <v/>
      </c>
      <c r="I15" s="10">
        <f>IF(AND(G15="",H15=""),"",IF(G15="",0,G15)-IF(H15="",0,H15))</f>
        <v/>
      </c>
      <c r="J15" s="29">
        <f>IF(OR(F15="",H15="",$E$4=""),"",IFERROR(H15/$E$4,""))</f>
        <v/>
      </c>
    </row>
    <row r="16">
      <c r="A16" s="30">
        <f>DATE(Premissas!$B$5,6,1)</f>
        <v/>
      </c>
      <c r="B16" s="14">
        <f>IF(COUNTIFS('Lançamentos'!$C$5:$C$204,"&gt;="&amp;$A16,'Lançamentos'!$C$5:$C$204,"&lt;"&amp;EDATE($A16,1))=0,"",IFERROR(SUMIFS('Lançamentos'!$F$5:$F$204,'Lançamentos'!$C$5:$C$204,"&gt;="&amp;$A16,'Lançamentos'!$C$5:$C$204,"&lt;"&amp;EDATE($A16,1),'Lançamentos'!$D$5:$D$204,"Receita"),""))</f>
        <v/>
      </c>
      <c r="C16" s="14">
        <f>IF(COUNTIFS('Lançamentos'!$C$5:$C$204,"&gt;="&amp;$A16,'Lançamentos'!$C$5:$C$204,"&lt;"&amp;EDATE($A16,1))=0,"",IFERROR(SUMIFS('Lançamentos'!$F$5:$F$204,'Lançamentos'!$C$5:$C$204,"&gt;="&amp;$A16,'Lançamentos'!$C$5:$C$204,"&lt;"&amp;EDATE($A16,1),'Lançamentos'!$D$5:$D$204,"Despesa"),""))</f>
        <v/>
      </c>
      <c r="D16" s="14">
        <f>IF(AND(B16="",C16=""),"",IF(B16="",0,B16)-IF(C16="",0,C16))</f>
        <v/>
      </c>
      <c r="F16" s="15">
        <f>IF(Premissas!F10="","",Premissas!F10)</f>
        <v/>
      </c>
      <c r="G16" s="14">
        <f>IF(F16="","",IF(COUNTIFS('Lançamentos'!$E$5:$E$204,F16,'Lançamentos'!$D$5:$D$204,"Receita",'Lançamentos'!$C$5:$C$204,"&gt;="&amp;DATE(Premissas!$B$5,1,1),'Lançamentos'!$C$5:$C$204,"&lt;="&amp;DATE(Premissas!$B$5,12,31))=0,"",IFERROR(SUMIFS('Lançamentos'!$F$5:$F$204,'Lançamentos'!$E$5:$E$204,F16,'Lançamentos'!$D$5:$D$204,"Receita",'Lançamentos'!$C$5:$C$204,"&gt;="&amp;DATE(Premissas!$B$5,1,1),'Lançamentos'!$C$5:$C$204,"&lt;="&amp;DATE(Premissas!$B$5,12,31)),"")))</f>
        <v/>
      </c>
      <c r="H16" s="14">
        <f>IF(F16="","",IF(COUNTIFS('Lançamentos'!$E$5:$E$204,F16,'Lançamentos'!$D$5:$D$204,"Despesa",'Lançamentos'!$C$5:$C$204,"&gt;="&amp;DATE(Premissas!$B$5,1,1),'Lançamentos'!$C$5:$C$204,"&lt;="&amp;DATE(Premissas!$B$5,12,31))=0,"",IFERROR(SUMIFS('Lançamentos'!$F$5:$F$204,'Lançamentos'!$E$5:$E$204,F16,'Lançamentos'!$D$5:$D$204,"Despesa",'Lançamentos'!$C$5:$C$204,"&gt;="&amp;DATE(Premissas!$B$5,1,1),'Lançamentos'!$C$5:$C$204,"&lt;="&amp;DATE(Premissas!$B$5,12,31)),"")))</f>
        <v/>
      </c>
      <c r="I16" s="14">
        <f>IF(AND(G16="",H16=""),"",IF(G16="",0,G16)-IF(H16="",0,H16))</f>
        <v/>
      </c>
      <c r="J16" s="31">
        <f>IF(OR(F16="",H16="",$E$4=""),"",IFERROR(H16/$E$4,""))</f>
        <v/>
      </c>
    </row>
    <row r="17">
      <c r="A17" s="28">
        <f>DATE(Premissas!$B$5,7,1)</f>
        <v/>
      </c>
      <c r="B17" s="10">
        <f>IF(COUNTIFS('Lançamentos'!$C$5:$C$204,"&gt;="&amp;$A17,'Lançamentos'!$C$5:$C$204,"&lt;"&amp;EDATE($A17,1))=0,"",IFERROR(SUMIFS('Lançamentos'!$F$5:$F$204,'Lançamentos'!$C$5:$C$204,"&gt;="&amp;$A17,'Lançamentos'!$C$5:$C$204,"&lt;"&amp;EDATE($A17,1),'Lançamentos'!$D$5:$D$204,"Receita"),""))</f>
        <v/>
      </c>
      <c r="C17" s="10">
        <f>IF(COUNTIFS('Lançamentos'!$C$5:$C$204,"&gt;="&amp;$A17,'Lançamentos'!$C$5:$C$204,"&lt;"&amp;EDATE($A17,1))=0,"",IFERROR(SUMIFS('Lançamentos'!$F$5:$F$204,'Lançamentos'!$C$5:$C$204,"&gt;="&amp;$A17,'Lançamentos'!$C$5:$C$204,"&lt;"&amp;EDATE($A17,1),'Lançamentos'!$D$5:$D$204,"Despesa"),""))</f>
        <v/>
      </c>
      <c r="D17" s="10">
        <f>IF(AND(B17="",C17=""),"",IF(B17="",0,B17)-IF(C17="",0,C17))</f>
        <v/>
      </c>
      <c r="F17" s="11">
        <f>IF(Premissas!F11="","",Premissas!F11)</f>
        <v/>
      </c>
      <c r="G17" s="10">
        <f>IF(F17="","",IF(COUNTIFS('Lançamentos'!$E$5:$E$204,F17,'Lançamentos'!$D$5:$D$204,"Receita",'Lançamentos'!$C$5:$C$204,"&gt;="&amp;DATE(Premissas!$B$5,1,1),'Lançamentos'!$C$5:$C$204,"&lt;="&amp;DATE(Premissas!$B$5,12,31))=0,"",IFERROR(SUMIFS('Lançamentos'!$F$5:$F$204,'Lançamentos'!$E$5:$E$204,F17,'Lançamentos'!$D$5:$D$204,"Receita",'Lançamentos'!$C$5:$C$204,"&gt;="&amp;DATE(Premissas!$B$5,1,1),'Lançamentos'!$C$5:$C$204,"&lt;="&amp;DATE(Premissas!$B$5,12,31)),"")))</f>
        <v/>
      </c>
      <c r="H17" s="10">
        <f>IF(F17="","",IF(COUNTIFS('Lançamentos'!$E$5:$E$204,F17,'Lançamentos'!$D$5:$D$204,"Despesa",'Lançamentos'!$C$5:$C$204,"&gt;="&amp;DATE(Premissas!$B$5,1,1),'Lançamentos'!$C$5:$C$204,"&lt;="&amp;DATE(Premissas!$B$5,12,31))=0,"",IFERROR(SUMIFS('Lançamentos'!$F$5:$F$204,'Lançamentos'!$E$5:$E$204,F17,'Lançamentos'!$D$5:$D$204,"Despesa",'Lançamentos'!$C$5:$C$204,"&gt;="&amp;DATE(Premissas!$B$5,1,1),'Lançamentos'!$C$5:$C$204,"&lt;="&amp;DATE(Premissas!$B$5,12,31)),"")))</f>
        <v/>
      </c>
      <c r="I17" s="10">
        <f>IF(AND(G17="",H17=""),"",IF(G17="",0,G17)-IF(H17="",0,H17))</f>
        <v/>
      </c>
      <c r="J17" s="29">
        <f>IF(OR(F17="",H17="",$E$4=""),"",IFERROR(H17/$E$4,""))</f>
        <v/>
      </c>
    </row>
    <row r="18">
      <c r="A18" s="30">
        <f>DATE(Premissas!$B$5,8,1)</f>
        <v/>
      </c>
      <c r="B18" s="14">
        <f>IF(COUNTIFS('Lançamentos'!$C$5:$C$204,"&gt;="&amp;$A18,'Lançamentos'!$C$5:$C$204,"&lt;"&amp;EDATE($A18,1))=0,"",IFERROR(SUMIFS('Lançamentos'!$F$5:$F$204,'Lançamentos'!$C$5:$C$204,"&gt;="&amp;$A18,'Lançamentos'!$C$5:$C$204,"&lt;"&amp;EDATE($A18,1),'Lançamentos'!$D$5:$D$204,"Receita"),""))</f>
        <v/>
      </c>
      <c r="C18" s="14">
        <f>IF(COUNTIFS('Lançamentos'!$C$5:$C$204,"&gt;="&amp;$A18,'Lançamentos'!$C$5:$C$204,"&lt;"&amp;EDATE($A18,1))=0,"",IFERROR(SUMIFS('Lançamentos'!$F$5:$F$204,'Lançamentos'!$C$5:$C$204,"&gt;="&amp;$A18,'Lançamentos'!$C$5:$C$204,"&lt;"&amp;EDATE($A18,1),'Lançamentos'!$D$5:$D$204,"Despesa"),""))</f>
        <v/>
      </c>
      <c r="D18" s="14">
        <f>IF(AND(B18="",C18=""),"",IF(B18="",0,B18)-IF(C18="",0,C18))</f>
        <v/>
      </c>
      <c r="F18" s="15">
        <f>IF(Premissas!F12="","",Premissas!F12)</f>
        <v/>
      </c>
      <c r="G18" s="14">
        <f>IF(F18="","",IF(COUNTIFS('Lançamentos'!$E$5:$E$204,F18,'Lançamentos'!$D$5:$D$204,"Receita",'Lançamentos'!$C$5:$C$204,"&gt;="&amp;DATE(Premissas!$B$5,1,1),'Lançamentos'!$C$5:$C$204,"&lt;="&amp;DATE(Premissas!$B$5,12,31))=0,"",IFERROR(SUMIFS('Lançamentos'!$F$5:$F$204,'Lançamentos'!$E$5:$E$204,F18,'Lançamentos'!$D$5:$D$204,"Receita",'Lançamentos'!$C$5:$C$204,"&gt;="&amp;DATE(Premissas!$B$5,1,1),'Lançamentos'!$C$5:$C$204,"&lt;="&amp;DATE(Premissas!$B$5,12,31)),"")))</f>
        <v/>
      </c>
      <c r="H18" s="14">
        <f>IF(F18="","",IF(COUNTIFS('Lançamentos'!$E$5:$E$204,F18,'Lançamentos'!$D$5:$D$204,"Despesa",'Lançamentos'!$C$5:$C$204,"&gt;="&amp;DATE(Premissas!$B$5,1,1),'Lançamentos'!$C$5:$C$204,"&lt;="&amp;DATE(Premissas!$B$5,12,31))=0,"",IFERROR(SUMIFS('Lançamentos'!$F$5:$F$204,'Lançamentos'!$E$5:$E$204,F18,'Lançamentos'!$D$5:$D$204,"Despesa",'Lançamentos'!$C$5:$C$204,"&gt;="&amp;DATE(Premissas!$B$5,1,1),'Lançamentos'!$C$5:$C$204,"&lt;="&amp;DATE(Premissas!$B$5,12,31)),"")))</f>
        <v/>
      </c>
      <c r="I18" s="14">
        <f>IF(AND(G18="",H18=""),"",IF(G18="",0,G18)-IF(H18="",0,H18))</f>
        <v/>
      </c>
      <c r="J18" s="31">
        <f>IF(OR(F18="",H18="",$E$4=""),"",IFERROR(H18/$E$4,""))</f>
        <v/>
      </c>
    </row>
    <row r="19">
      <c r="A19" s="28">
        <f>DATE(Premissas!$B$5,9,1)</f>
        <v/>
      </c>
      <c r="B19" s="10">
        <f>IF(COUNTIFS('Lançamentos'!$C$5:$C$204,"&gt;="&amp;$A19,'Lançamentos'!$C$5:$C$204,"&lt;"&amp;EDATE($A19,1))=0,"",IFERROR(SUMIFS('Lançamentos'!$F$5:$F$204,'Lançamentos'!$C$5:$C$204,"&gt;="&amp;$A19,'Lançamentos'!$C$5:$C$204,"&lt;"&amp;EDATE($A19,1),'Lançamentos'!$D$5:$D$204,"Receita"),""))</f>
        <v/>
      </c>
      <c r="C19" s="10">
        <f>IF(COUNTIFS('Lançamentos'!$C$5:$C$204,"&gt;="&amp;$A19,'Lançamentos'!$C$5:$C$204,"&lt;"&amp;EDATE($A19,1))=0,"",IFERROR(SUMIFS('Lançamentos'!$F$5:$F$204,'Lançamentos'!$C$5:$C$204,"&gt;="&amp;$A19,'Lançamentos'!$C$5:$C$204,"&lt;"&amp;EDATE($A19,1),'Lançamentos'!$D$5:$D$204,"Despesa"),""))</f>
        <v/>
      </c>
      <c r="D19" s="10">
        <f>IF(AND(B19="",C19=""),"",IF(B19="",0,B19)-IF(C19="",0,C19))</f>
        <v/>
      </c>
    </row>
    <row r="20">
      <c r="A20" s="30">
        <f>DATE(Premissas!$B$5,10,1)</f>
        <v/>
      </c>
      <c r="B20" s="14">
        <f>IF(COUNTIFS('Lançamentos'!$C$5:$C$204,"&gt;="&amp;$A20,'Lançamentos'!$C$5:$C$204,"&lt;"&amp;EDATE($A20,1))=0,"",IFERROR(SUMIFS('Lançamentos'!$F$5:$F$204,'Lançamentos'!$C$5:$C$204,"&gt;="&amp;$A20,'Lançamentos'!$C$5:$C$204,"&lt;"&amp;EDATE($A20,1),'Lançamentos'!$D$5:$D$204,"Receita"),""))</f>
        <v/>
      </c>
      <c r="C20" s="14">
        <f>IF(COUNTIFS('Lançamentos'!$C$5:$C$204,"&gt;="&amp;$A20,'Lançamentos'!$C$5:$C$204,"&lt;"&amp;EDATE($A20,1))=0,"",IFERROR(SUMIFS('Lançamentos'!$F$5:$F$204,'Lançamentos'!$C$5:$C$204,"&gt;="&amp;$A20,'Lançamentos'!$C$5:$C$204,"&lt;"&amp;EDATE($A20,1),'Lançamentos'!$D$5:$D$204,"Despesa"),""))</f>
        <v/>
      </c>
      <c r="D20" s="14">
        <f>IF(AND(B20="",C20=""),"",IF(B20="",0,B20)-IF(C20="",0,C20))</f>
        <v/>
      </c>
    </row>
    <row r="21">
      <c r="A21" s="28">
        <f>DATE(Premissas!$B$5,11,1)</f>
        <v/>
      </c>
      <c r="B21" s="10">
        <f>IF(COUNTIFS('Lançamentos'!$C$5:$C$204,"&gt;="&amp;$A21,'Lançamentos'!$C$5:$C$204,"&lt;"&amp;EDATE($A21,1))=0,"",IFERROR(SUMIFS('Lançamentos'!$F$5:$F$204,'Lançamentos'!$C$5:$C$204,"&gt;="&amp;$A21,'Lançamentos'!$C$5:$C$204,"&lt;"&amp;EDATE($A21,1),'Lançamentos'!$D$5:$D$204,"Receita"),""))</f>
        <v/>
      </c>
      <c r="C21" s="10">
        <f>IF(COUNTIFS('Lançamentos'!$C$5:$C$204,"&gt;="&amp;$A21,'Lançamentos'!$C$5:$C$204,"&lt;"&amp;EDATE($A21,1))=0,"",IFERROR(SUMIFS('Lançamentos'!$F$5:$F$204,'Lançamentos'!$C$5:$C$204,"&gt;="&amp;$A21,'Lançamentos'!$C$5:$C$204,"&lt;"&amp;EDATE($A21,1),'Lançamentos'!$D$5:$D$204,"Despesa"),""))</f>
        <v/>
      </c>
      <c r="D21" s="10">
        <f>IF(AND(B21="",C21=""),"",IF(B21="",0,B21)-IF(C21="",0,C21))</f>
        <v/>
      </c>
    </row>
    <row r="22">
      <c r="A22" s="30">
        <f>DATE(Premissas!$B$5,12,1)</f>
        <v/>
      </c>
      <c r="B22" s="14">
        <f>IF(COUNTIFS('Lançamentos'!$C$5:$C$204,"&gt;="&amp;$A22,'Lançamentos'!$C$5:$C$204,"&lt;"&amp;EDATE($A22,1))=0,"",IFERROR(SUMIFS('Lançamentos'!$F$5:$F$204,'Lançamentos'!$C$5:$C$204,"&gt;="&amp;$A22,'Lançamentos'!$C$5:$C$204,"&lt;"&amp;EDATE($A22,1),'Lançamentos'!$D$5:$D$204,"Receita"),""))</f>
        <v/>
      </c>
      <c r="C22" s="14">
        <f>IF(COUNTIFS('Lançamentos'!$C$5:$C$204,"&gt;="&amp;$A22,'Lançamentos'!$C$5:$C$204,"&lt;"&amp;EDATE($A22,1))=0,"",IFERROR(SUMIFS('Lançamentos'!$F$5:$F$204,'Lançamentos'!$C$5:$C$204,"&gt;="&amp;$A22,'Lançamentos'!$C$5:$C$204,"&lt;"&amp;EDATE($A22,1),'Lançamentos'!$D$5:$D$204,"Despesa"),""))</f>
        <v/>
      </c>
      <c r="D22" s="14">
        <f>IF(AND(B22="",C22=""),"",IF(B22="",0,B22)-IF(C22="",0,C22))</f>
        <v/>
      </c>
    </row>
  </sheetData>
  <mergeCells count="1">
    <mergeCell ref="A1:J1"/>
  </mergeCells>
  <conditionalFormatting sqref="H4">
    <cfRule type="expression" priority="1" dxfId="0">
      <formula>AND($H$4&lt;&gt;"",$H$4&lt;0)</formula>
    </cfRule>
    <cfRule type="expression" priority="2" dxfId="1">
      <formula>AND($H$4&lt;&gt;"",$H$4&gt;=0)</formula>
    </cfRule>
  </conditionalFormatting>
  <conditionalFormatting sqref="E6">
    <cfRule type="expression" priority="3" dxfId="0">
      <formula>AND($E$6&lt;&gt;"",$E$6&lt;0)</formula>
    </cfRule>
    <cfRule type="expression" priority="4" dxfId="1">
      <formula>AND($E$6&lt;&gt;"",$E$6&gt;=0)</formula>
    </cfRule>
  </conditionalFormatting>
  <conditionalFormatting sqref="D11:D22">
    <cfRule type="expression" priority="5" dxfId="0">
      <formula>AND($D11&lt;&gt;"",$D11&lt;0)</formula>
    </cfRule>
    <cfRule type="expression" priority="6" dxfId="1">
      <formula>AND($D11&lt;&gt;"",$D11&gt;=0)</formula>
    </cfRule>
  </conditionalFormatting>
  <conditionalFormatting sqref="I11:I18">
    <cfRule type="expression" priority="7" dxfId="0">
      <formula>AND($I11&lt;&gt;"",$I11&lt;0)</formula>
    </cfRule>
    <cfRule type="expression" priority="8" dxfId="1">
      <formula>AND($I11&lt;&gt;"",$I11&gt;=0)</formula>
    </cfRule>
  </conditionalFormatting>
  <conditionalFormatting sqref="H6">
    <cfRule type="expression" priority="9" dxfId="2">
      <formula>AND($H$6&lt;&gt;"",$H$6&gt;0)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7" customWidth="1" min="1" max="1"/>
    <col width="23" customWidth="1" min="2" max="2"/>
    <col width="13" customWidth="1" min="3" max="3"/>
    <col width="14" customWidth="1" min="4" max="4"/>
    <col width="24" customWidth="1" min="5" max="5"/>
    <col width="18" customWidth="1" min="6" max="6"/>
    <col width="25" customWidth="1" min="7" max="7"/>
    <col width="15" customWidth="1" min="8" max="8"/>
    <col width="14" customWidth="1" min="9" max="9"/>
    <col width="39" customWidth="1" min="10" max="10"/>
    <col width="22" customWidth="1" min="11" max="11"/>
    <col hidden="1" width="13" customWidth="1" min="13" max="13"/>
    <col hidden="1" width="13" customWidth="1" min="14" max="14"/>
    <col hidden="1" width="13" customWidth="1" min="15" max="15"/>
    <col hidden="1" width="13" customWidth="1" min="16" max="16"/>
  </cols>
  <sheetData>
    <row r="1" ht="28" customHeight="1">
      <c r="A1" s="1" t="inlineStr">
        <is>
          <t>Lançamentos do orçamento anual de condomínio</t>
        </is>
      </c>
    </row>
    <row r="2">
      <c r="A2" s="17" t="inlineStr">
        <is>
          <t>Preencha as células amarelas. A coluna Conferência apenas sinaliza itens que precisam de revisão humana.</t>
        </is>
      </c>
    </row>
    <row r="3"/>
    <row r="4">
      <c r="A4" s="18" t="inlineStr">
        <is>
          <t>Condomínio</t>
        </is>
      </c>
      <c r="B4" s="18" t="inlineStr">
        <is>
          <t>Unidade / escopo</t>
        </is>
      </c>
      <c r="C4" s="18" t="inlineStr">
        <is>
          <t>Período</t>
        </is>
      </c>
      <c r="D4" s="18" t="inlineStr">
        <is>
          <t>Natureza</t>
        </is>
      </c>
      <c r="E4" s="18" t="inlineStr">
        <is>
          <t>Grupo</t>
        </is>
      </c>
      <c r="F4" s="18" t="inlineStr">
        <is>
          <t>Valor planejado</t>
        </is>
      </c>
      <c r="G4" s="18" t="inlineStr">
        <is>
          <t>Responsável</t>
        </is>
      </c>
      <c r="H4" s="18" t="inlineStr">
        <is>
          <t>Situação</t>
        </is>
      </c>
      <c r="I4" s="18" t="inlineStr">
        <is>
          <t>Vencimento</t>
        </is>
      </c>
      <c r="J4" s="18" t="inlineStr">
        <is>
          <t>Observações</t>
        </is>
      </c>
      <c r="K4" s="18" t="inlineStr">
        <is>
          <t>Conferência</t>
        </is>
      </c>
    </row>
    <row r="5" ht="23" customHeight="1">
      <c r="A5" s="19" t="inlineStr">
        <is>
          <t>Condomínio Residencial Horizonte Fictício</t>
        </is>
      </c>
      <c r="B5" s="19" t="inlineStr">
        <is>
          <t>Geral</t>
        </is>
      </c>
      <c r="C5" s="20" t="n">
        <v>46023</v>
      </c>
      <c r="D5" s="21" t="inlineStr">
        <is>
          <t>Receita</t>
        </is>
      </c>
      <c r="E5" s="19" t="inlineStr">
        <is>
          <t>Cotas condominiais</t>
        </is>
      </c>
      <c r="F5" s="22" t="n">
        <v>58400</v>
      </c>
      <c r="G5" s="19" t="inlineStr">
        <is>
          <t>Equipe financeira fictícia</t>
        </is>
      </c>
      <c r="H5" s="21" t="inlineStr">
        <is>
          <t>Aprovado</t>
        </is>
      </c>
      <c r="I5" s="20" t="n">
        <v>46032</v>
      </c>
      <c r="J5" s="19" t="inlineStr">
        <is>
          <t>Estimativa fictícia das cotas do mês.</t>
        </is>
      </c>
      <c r="K5" s="23">
        <f>IF(COUNTA(A5:J5)=0,"",IF(OR(A5="",B5="",C5="",D5="",E5="",F5="",G5="",H5=""),"Conferir campos",IF(F5&lt;=0,"Conferir valor",IF(F5&gt;Premissas!$B$6,"Acima do limite",IF(OR(C5&lt;DATE(Premissas!$B$5,1,1),C5&gt;DATE(Premissas!$B$5,12,31)),"Conferir período",IF(AND(I5&lt;&gt;"",OR(I5&lt;DATE(Premissas!$B$5,1,1),I5&gt;DATE(Premissas!$B$5,12,31))),"Conferir vencimento",IF(H5="Em revisão","Conferir situação","OK")))))))</f>
        <v/>
      </c>
      <c r="M5">
        <f>Premissas!D5</f>
        <v/>
      </c>
      <c r="N5">
        <f>IFERROR(Premissas!E5,"")</f>
        <v/>
      </c>
      <c r="O5">
        <f>IFERROR(Premissas!F5,"")</f>
        <v/>
      </c>
      <c r="P5">
        <f>Premissas!B5</f>
        <v/>
      </c>
    </row>
    <row r="6" ht="23" customHeight="1">
      <c r="A6" s="19" t="inlineStr">
        <is>
          <t>Condomínio Residencial Horizonte Fictício</t>
        </is>
      </c>
      <c r="B6" s="19" t="inlineStr">
        <is>
          <t>Geral</t>
        </is>
      </c>
      <c r="C6" s="20" t="n">
        <v>46023</v>
      </c>
      <c r="D6" s="21" t="inlineStr">
        <is>
          <t>Despesa</t>
        </is>
      </c>
      <c r="E6" s="19" t="inlineStr">
        <is>
          <t>Pessoal</t>
        </is>
      </c>
      <c r="F6" s="22" t="n">
        <v>22800</v>
      </c>
      <c r="G6" s="19" t="inlineStr">
        <is>
          <t>Marina Lopes (fictícia)</t>
        </is>
      </c>
      <c r="H6" s="21" t="inlineStr">
        <is>
          <t>Aprovado</t>
        </is>
      </c>
      <c r="I6" s="20" t="n">
        <v>46027</v>
      </c>
      <c r="J6" s="19" t="inlineStr">
        <is>
          <t>Estimativa fictícia de folha e benefícios.</t>
        </is>
      </c>
      <c r="K6" s="24">
        <f>IF(COUNTA(A6:J6)=0,"",IF(OR(A6="",B6="",C6="",D6="",E6="",F6="",G6="",H6=""),"Conferir campos",IF(F6&lt;=0,"Conferir valor",IF(F6&gt;Premissas!$B$6,"Acima do limite",IF(OR(C6&lt;DATE(Premissas!$B$5,1,1),C6&gt;DATE(Premissas!$B$5,12,31)),"Conferir período",IF(AND(I6&lt;&gt;"",OR(I6&lt;DATE(Premissas!$B$5,1,1),I6&gt;DATE(Premissas!$B$5,12,31))),"Conferir vencimento",IF(H6="Em revisão","Conferir situação","OK")))))))</f>
        <v/>
      </c>
      <c r="M6">
        <f>Premissas!D6</f>
        <v/>
      </c>
      <c r="N6">
        <f>IFERROR(Premissas!E6,"")</f>
        <v/>
      </c>
      <c r="O6">
        <f>IFERROR(Premissas!F6,"")</f>
        <v/>
      </c>
      <c r="P6">
        <f>Premissas!B6</f>
        <v/>
      </c>
    </row>
    <row r="7" ht="23" customHeight="1">
      <c r="A7" s="19" t="inlineStr">
        <is>
          <t>Condomínio Residencial Horizonte Fictício</t>
        </is>
      </c>
      <c r="B7" s="19" t="inlineStr">
        <is>
          <t>Área comum fictícia</t>
        </is>
      </c>
      <c r="C7" s="20" t="n">
        <v>46023</v>
      </c>
      <c r="D7" s="21" t="inlineStr">
        <is>
          <t>Despesa</t>
        </is>
      </c>
      <c r="E7" s="19" t="inlineStr">
        <is>
          <t>Consumo</t>
        </is>
      </c>
      <c r="F7" s="22" t="n">
        <v>9450</v>
      </c>
      <c r="G7" s="19" t="inlineStr">
        <is>
          <t>Caio Mendes (fictício)</t>
        </is>
      </c>
      <c r="H7" s="21" t="inlineStr">
        <is>
          <t>Previsto</t>
        </is>
      </c>
      <c r="I7" s="20" t="n">
        <v>46042</v>
      </c>
      <c r="J7" s="19" t="inlineStr">
        <is>
          <t>Estimativa fictícia de água e energia.</t>
        </is>
      </c>
      <c r="K7" s="23">
        <f>IF(COUNTA(A7:J7)=0,"",IF(OR(A7="",B7="",C7="",D7="",E7="",F7="",G7="",H7=""),"Conferir campos",IF(F7&lt;=0,"Conferir valor",IF(F7&gt;Premissas!$B$6,"Acima do limite",IF(OR(C7&lt;DATE(Premissas!$B$5,1,1),C7&gt;DATE(Premissas!$B$5,12,31)),"Conferir período",IF(AND(I7&lt;&gt;"",OR(I7&lt;DATE(Premissas!$B$5,1,1),I7&gt;DATE(Premissas!$B$5,12,31))),"Conferir vencimento",IF(H7="Em revisão","Conferir situação","OK")))))))</f>
        <v/>
      </c>
      <c r="N7">
        <f>IFERROR(Premissas!E7,"")</f>
        <v/>
      </c>
      <c r="O7">
        <f>IFERROR(Premissas!F7,"")</f>
        <v/>
      </c>
    </row>
    <row r="8" ht="23" customHeight="1">
      <c r="A8" s="19" t="inlineStr">
        <is>
          <t>Condomínio Residencial Horizonte Fictício</t>
        </is>
      </c>
      <c r="B8" s="19" t="inlineStr">
        <is>
          <t>Geral</t>
        </is>
      </c>
      <c r="C8" s="20" t="n">
        <v>46054</v>
      </c>
      <c r="D8" s="21" t="inlineStr">
        <is>
          <t>Receita</t>
        </is>
      </c>
      <c r="E8" s="19" t="inlineStr">
        <is>
          <t>Fundo de reserva</t>
        </is>
      </c>
      <c r="F8" s="22" t="n">
        <v>5800</v>
      </c>
      <c r="G8" s="19" t="inlineStr">
        <is>
          <t>Equipe financeira fictícia</t>
        </is>
      </c>
      <c r="H8" s="21" t="inlineStr">
        <is>
          <t>Previsto</t>
        </is>
      </c>
      <c r="I8" s="20" t="n">
        <v>46063</v>
      </c>
      <c r="J8" s="19" t="inlineStr">
        <is>
          <t>Estimativa fictícia para composição da reserva.</t>
        </is>
      </c>
      <c r="K8" s="24">
        <f>IF(COUNTA(A8:J8)=0,"",IF(OR(A8="",B8="",C8="",D8="",E8="",F8="",G8="",H8=""),"Conferir campos",IF(F8&lt;=0,"Conferir valor",IF(F8&gt;Premissas!$B$6,"Acima do limite",IF(OR(C8&lt;DATE(Premissas!$B$5,1,1),C8&gt;DATE(Premissas!$B$5,12,31)),"Conferir período",IF(AND(I8&lt;&gt;"",OR(I8&lt;DATE(Premissas!$B$5,1,1),I8&gt;DATE(Premissas!$B$5,12,31))),"Conferir vencimento",IF(H8="Em revisão","Conferir situação","OK")))))))</f>
        <v/>
      </c>
      <c r="N8">
        <f>IFERROR(Premissas!E8,"")</f>
        <v/>
      </c>
      <c r="O8">
        <f>IFERROR(Premissas!F8,"")</f>
        <v/>
      </c>
    </row>
    <row r="9" ht="23" customHeight="1">
      <c r="A9" s="19" t="inlineStr">
        <is>
          <t>Condomínio Residencial Horizonte Fictício</t>
        </is>
      </c>
      <c r="B9" s="19" t="inlineStr">
        <is>
          <t>Torre Ipê Fictícia</t>
        </is>
      </c>
      <c r="C9" s="20" t="n">
        <v>46054</v>
      </c>
      <c r="D9" s="21" t="inlineStr">
        <is>
          <t>Despesa</t>
        </is>
      </c>
      <c r="E9" s="19" t="inlineStr">
        <is>
          <t>Manutenção</t>
        </is>
      </c>
      <c r="F9" s="22" t="n">
        <v>6200</v>
      </c>
      <c r="G9" s="19" t="inlineStr">
        <is>
          <t>Renata Silva (fictícia)</t>
        </is>
      </c>
      <c r="H9" s="21" t="inlineStr">
        <is>
          <t>Em revisão</t>
        </is>
      </c>
      <c r="I9" s="20" t="n">
        <v>46068</v>
      </c>
      <c r="J9" s="19" t="inlineStr">
        <is>
          <t>Estimativa fictícia de manutenção preventiva.</t>
        </is>
      </c>
      <c r="K9" s="23">
        <f>IF(COUNTA(A9:J9)=0,"",IF(OR(A9="",B9="",C9="",D9="",E9="",F9="",G9="",H9=""),"Conferir campos",IF(F9&lt;=0,"Conferir valor",IF(F9&gt;Premissas!$B$6,"Acima do limite",IF(OR(C9&lt;DATE(Premissas!$B$5,1,1),C9&gt;DATE(Premissas!$B$5,12,31)),"Conferir período",IF(AND(I9&lt;&gt;"",OR(I9&lt;DATE(Premissas!$B$5,1,1),I9&gt;DATE(Premissas!$B$5,12,31))),"Conferir vencimento",IF(H9="Em revisão","Conferir situação","OK")))))))</f>
        <v/>
      </c>
      <c r="N9">
        <f>IFERROR(Premissas!E9,"")</f>
        <v/>
      </c>
      <c r="O9">
        <f>IFERROR(Premissas!F9,"")</f>
        <v/>
      </c>
    </row>
    <row r="10" ht="23" customHeight="1">
      <c r="A10" s="19" t="inlineStr">
        <is>
          <t>Condomínio Residencial Horizonte Fictício</t>
        </is>
      </c>
      <c r="B10" s="19" t="inlineStr">
        <is>
          <t>Geral</t>
        </is>
      </c>
      <c r="C10" s="20" t="n">
        <v>46082</v>
      </c>
      <c r="D10" s="21" t="inlineStr">
        <is>
          <t>Despesa</t>
        </is>
      </c>
      <c r="E10" s="19" t="inlineStr">
        <is>
          <t>Seguros e taxas</t>
        </is>
      </c>
      <c r="F10" s="22" t="n">
        <v>12000</v>
      </c>
      <c r="G10" s="19" t="inlineStr">
        <is>
          <t>Paulo Nunes (fictício)</t>
        </is>
      </c>
      <c r="H10" s="21" t="inlineStr">
        <is>
          <t>Previsto</t>
        </is>
      </c>
      <c r="I10" s="20" t="n">
        <v>46106</v>
      </c>
      <c r="J10" s="19" t="inlineStr">
        <is>
          <t>Estimativa fictícia sujeita a conferência.</t>
        </is>
      </c>
      <c r="K10" s="24">
        <f>IF(COUNTA(A10:J10)=0,"",IF(OR(A10="",B10="",C10="",D10="",E10="",F10="",G10="",H10=""),"Conferir campos",IF(F10&lt;=0,"Conferir valor",IF(F10&gt;Premissas!$B$6,"Acima do limite",IF(OR(C10&lt;DATE(Premissas!$B$5,1,1),C10&gt;DATE(Premissas!$B$5,12,31)),"Conferir período",IF(AND(I10&lt;&gt;"",OR(I10&lt;DATE(Premissas!$B$5,1,1),I10&gt;DATE(Premissas!$B$5,12,31))),"Conferir vencimento",IF(H10="Em revisão","Conferir situação","OK")))))))</f>
        <v/>
      </c>
      <c r="N10">
        <f>IFERROR(Premissas!E10,"")</f>
        <v/>
      </c>
      <c r="O10">
        <f>IFERROR(Premissas!F10,"")</f>
        <v/>
      </c>
    </row>
    <row r="11" ht="23" customHeight="1">
      <c r="A11" s="19" t="inlineStr">
        <is>
          <t>Condomínio Residencial Horizonte Fictício</t>
        </is>
      </c>
      <c r="B11" s="19" t="inlineStr">
        <is>
          <t>Área comum fictícia</t>
        </is>
      </c>
      <c r="C11" s="20" t="n">
        <v>46113</v>
      </c>
      <c r="D11" s="21" t="inlineStr">
        <is>
          <t>Despesa</t>
        </is>
      </c>
      <c r="E11" s="19" t="inlineStr">
        <is>
          <t>Serviços contratados</t>
        </is>
      </c>
      <c r="F11" s="22" t="n">
        <v>7850</v>
      </c>
      <c r="G11" s="19" t="inlineStr">
        <is>
          <t>Lia Martins (fictícia)</t>
        </is>
      </c>
      <c r="H11" s="21" t="inlineStr">
        <is>
          <t>Aprovado</t>
        </is>
      </c>
      <c r="I11" s="20" t="n">
        <v>46122</v>
      </c>
      <c r="J11" s="19" t="inlineStr">
        <is>
          <t>Estimativa fictícia de jardinagem e limpeza.</t>
        </is>
      </c>
      <c r="K11" s="23">
        <f>IF(COUNTA(A11:J11)=0,"",IF(OR(A11="",B11="",C11="",D11="",E11="",F11="",G11="",H11=""),"Conferir campos",IF(F11&lt;=0,"Conferir valor",IF(F11&gt;Premissas!$B$6,"Acima do limite",IF(OR(C11&lt;DATE(Premissas!$B$5,1,1),C11&gt;DATE(Premissas!$B$5,12,31)),"Conferir período",IF(AND(I11&lt;&gt;"",OR(I11&lt;DATE(Premissas!$B$5,1,1),I11&gt;DATE(Premissas!$B$5,12,31))),"Conferir vencimento",IF(H11="Em revisão","Conferir situação","OK")))))))</f>
        <v/>
      </c>
      <c r="N11">
        <f>IFERROR(Premissas!E11,"")</f>
        <v/>
      </c>
      <c r="O11">
        <f>IFERROR(Premissas!F11,"")</f>
        <v/>
      </c>
    </row>
    <row r="12" ht="23" customHeight="1">
      <c r="A12" s="19" t="inlineStr">
        <is>
          <t>Condomínio Residencial Horizonte Fictício</t>
        </is>
      </c>
      <c r="B12" s="19" t="inlineStr">
        <is>
          <t>Torre Jacarandá Fictícia</t>
        </is>
      </c>
      <c r="C12" s="20" t="n">
        <v>46174</v>
      </c>
      <c r="D12" s="21" t="inlineStr">
        <is>
          <t>Despesa</t>
        </is>
      </c>
      <c r="E12" s="19" t="inlineStr">
        <is>
          <t>Obras planejadas</t>
        </is>
      </c>
      <c r="F12" s="22" t="n">
        <v>35000</v>
      </c>
      <c r="G12" s="19" t="inlineStr">
        <is>
          <t>Renata Silva (fictícia)</t>
        </is>
      </c>
      <c r="H12" s="21" t="inlineStr">
        <is>
          <t>Em revisão</t>
        </is>
      </c>
      <c r="I12" s="20" t="n">
        <v>46203</v>
      </c>
      <c r="J12" s="19" t="inlineStr">
        <is>
          <t>Estimativa fictícia de pintura de fachada.</t>
        </is>
      </c>
      <c r="K12" s="24">
        <f>IF(COUNTA(A12:J12)=0,"",IF(OR(A12="",B12="",C12="",D12="",E12="",F12="",G12="",H12=""),"Conferir campos",IF(F12&lt;=0,"Conferir valor",IF(F12&gt;Premissas!$B$6,"Acima do limite",IF(OR(C12&lt;DATE(Premissas!$B$5,1,1),C12&gt;DATE(Premissas!$B$5,12,31)),"Conferir período",IF(AND(I12&lt;&gt;"",OR(I12&lt;DATE(Premissas!$B$5,1,1),I12&gt;DATE(Premissas!$B$5,12,31))),"Conferir vencimento",IF(H12="Em revisão","Conferir situação","OK")))))))</f>
        <v/>
      </c>
      <c r="N12">
        <f>IFERROR(Premissas!E12,"")</f>
        <v/>
      </c>
      <c r="O12">
        <f>IFERROR(Premissas!F12,"")</f>
        <v/>
      </c>
    </row>
    <row r="13" ht="23" customHeight="1">
      <c r="A13" s="19" t="inlineStr">
        <is>
          <t>Condomínio Residencial Horizonte Fictício</t>
        </is>
      </c>
      <c r="B13" s="19" t="inlineStr">
        <is>
          <t>Geral</t>
        </is>
      </c>
      <c r="C13" s="20" t="n">
        <v>46204</v>
      </c>
      <c r="D13" s="21" t="inlineStr">
        <is>
          <t>Receita</t>
        </is>
      </c>
      <c r="E13" s="19" t="inlineStr">
        <is>
          <t>Cotas condominiais</t>
        </is>
      </c>
      <c r="F13" s="22" t="n">
        <v>59200</v>
      </c>
      <c r="G13" s="19" t="inlineStr">
        <is>
          <t>Equipe financeira fictícia</t>
        </is>
      </c>
      <c r="H13" s="21" t="inlineStr">
        <is>
          <t>Previsto</t>
        </is>
      </c>
      <c r="I13" s="20" t="n">
        <v>46213</v>
      </c>
      <c r="J13" s="19" t="inlineStr">
        <is>
          <t>Estimativa fictícia das cotas do mês.</t>
        </is>
      </c>
      <c r="K13" s="23">
        <f>IF(COUNTA(A13:J13)=0,"",IF(OR(A13="",B13="",C13="",D13="",E13="",F13="",G13="",H13=""),"Conferir campos",IF(F13&lt;=0,"Conferir valor",IF(F13&gt;Premissas!$B$6,"Acima do limite",IF(OR(C13&lt;DATE(Premissas!$B$5,1,1),C13&gt;DATE(Premissas!$B$5,12,31)),"Conferir período",IF(AND(I13&lt;&gt;"",OR(I13&lt;DATE(Premissas!$B$5,1,1),I13&gt;DATE(Premissas!$B$5,12,31))),"Conferir vencimento",IF(H13="Em revisão","Conferir situação","OK")))))))</f>
        <v/>
      </c>
      <c r="N13">
        <f>IFERROR(Premissas!E13,"")</f>
        <v/>
      </c>
      <c r="O13">
        <f>IFERROR(Premissas!F13,"")</f>
        <v/>
      </c>
    </row>
    <row r="14" ht="23" customHeight="1">
      <c r="A14" s="19" t="inlineStr">
        <is>
          <t>Condomínio Residencial Horizonte Fictício</t>
        </is>
      </c>
      <c r="B14" s="19" t="inlineStr">
        <is>
          <t>Área comum fictícia</t>
        </is>
      </c>
      <c r="C14" s="20" t="n">
        <v>46357</v>
      </c>
      <c r="D14" s="21" t="inlineStr">
        <is>
          <t>Despesa</t>
        </is>
      </c>
      <c r="E14" s="19" t="inlineStr">
        <is>
          <t>Consumo</t>
        </is>
      </c>
      <c r="F14" s="22" t="n">
        <v>10100</v>
      </c>
      <c r="G14" s="19" t="inlineStr">
        <is>
          <t>Caio Mendes (fictício)</t>
        </is>
      </c>
      <c r="H14" s="21" t="inlineStr">
        <is>
          <t>Previsto</t>
        </is>
      </c>
      <c r="I14" s="20" t="n">
        <v>46376</v>
      </c>
      <c r="J14" s="19" t="inlineStr">
        <is>
          <t>Estimativa fictícia de consumo sazonal.</t>
        </is>
      </c>
      <c r="K14" s="24">
        <f>IF(COUNTA(A14:J14)=0,"",IF(OR(A14="",B14="",C14="",D14="",E14="",F14="",G14="",H14=""),"Conferir campos",IF(F14&lt;=0,"Conferir valor",IF(F14&gt;Premissas!$B$6,"Acima do limite",IF(OR(C14&lt;DATE(Premissas!$B$5,1,1),C14&gt;DATE(Premissas!$B$5,12,31)),"Conferir período",IF(AND(I14&lt;&gt;"",OR(I14&lt;DATE(Premissas!$B$5,1,1),I14&gt;DATE(Premissas!$B$5,12,31))),"Conferir vencimento",IF(H14="Em revisão","Conferir situação","OK")))))))</f>
        <v/>
      </c>
      <c r="N14">
        <f>IFERROR(Premissas!E14,"")</f>
        <v/>
      </c>
      <c r="O14">
        <f>IFERROR(Premissas!F14,"")</f>
        <v/>
      </c>
    </row>
    <row r="15" ht="23" customHeight="1">
      <c r="A15" s="19" t="n"/>
      <c r="B15" s="19" t="n"/>
      <c r="C15" s="20" t="n"/>
      <c r="D15" s="21" t="n"/>
      <c r="E15" s="19" t="n"/>
      <c r="F15" s="22" t="n"/>
      <c r="G15" s="19" t="n"/>
      <c r="H15" s="21" t="n"/>
      <c r="I15" s="20" t="n"/>
      <c r="J15" s="19" t="n"/>
      <c r="K15" s="23">
        <f>IF(COUNTA(A15:J15)=0,"",IF(OR(A15="",B15="",C15="",D15="",E15="",F15="",G15="",H15=""),"Conferir campos",IF(F15&lt;=0,"Conferir valor",IF(F15&gt;Premissas!$B$6,"Acima do limite",IF(OR(C15&lt;DATE(Premissas!$B$5,1,1),C15&gt;DATE(Premissas!$B$5,12,31)),"Conferir período",IF(AND(I15&lt;&gt;"",OR(I15&lt;DATE(Premissas!$B$5,1,1),I15&gt;DATE(Premissas!$B$5,12,31))),"Conferir vencimento",IF(H15="Em revisão","Conferir situação","OK")))))))</f>
        <v/>
      </c>
      <c r="N15">
        <f>IFERROR(Premissas!E15,"")</f>
        <v/>
      </c>
      <c r="O15">
        <f>IFERROR(Premissas!F15,"")</f>
        <v/>
      </c>
    </row>
    <row r="16" ht="23" customHeight="1">
      <c r="A16" s="19" t="n"/>
      <c r="B16" s="19" t="n"/>
      <c r="C16" s="20" t="n"/>
      <c r="D16" s="21" t="n"/>
      <c r="E16" s="19" t="n"/>
      <c r="F16" s="22" t="n"/>
      <c r="G16" s="19" t="n"/>
      <c r="H16" s="21" t="n"/>
      <c r="I16" s="20" t="n"/>
      <c r="J16" s="19" t="n"/>
      <c r="K16" s="24">
        <f>IF(COUNTA(A16:J16)=0,"",IF(OR(A16="",B16="",C16="",D16="",E16="",F16="",G16="",H16=""),"Conferir campos",IF(F16&lt;=0,"Conferir valor",IF(F16&gt;Premissas!$B$6,"Acima do limite",IF(OR(C16&lt;DATE(Premissas!$B$5,1,1),C16&gt;DATE(Premissas!$B$5,12,31)),"Conferir período",IF(AND(I16&lt;&gt;"",OR(I16&lt;DATE(Premissas!$B$5,1,1),I16&gt;DATE(Premissas!$B$5,12,31))),"Conferir vencimento",IF(H16="Em revisão","Conferir situação","OK")))))))</f>
        <v/>
      </c>
      <c r="N16">
        <f>IFERROR(Premissas!E16,"")</f>
        <v/>
      </c>
      <c r="O16">
        <f>IFERROR(Premissas!F16,"")</f>
        <v/>
      </c>
    </row>
    <row r="17" ht="23" customHeight="1">
      <c r="A17" s="19" t="n"/>
      <c r="B17" s="19" t="n"/>
      <c r="C17" s="20" t="n"/>
      <c r="D17" s="21" t="n"/>
      <c r="E17" s="19" t="n"/>
      <c r="F17" s="22" t="n"/>
      <c r="G17" s="19" t="n"/>
      <c r="H17" s="21" t="n"/>
      <c r="I17" s="20" t="n"/>
      <c r="J17" s="19" t="n"/>
      <c r="K17" s="23">
        <f>IF(COUNTA(A17:J17)=0,"",IF(OR(A17="",B17="",C17="",D17="",E17="",F17="",G17="",H17=""),"Conferir campos",IF(F17&lt;=0,"Conferir valor",IF(F17&gt;Premissas!$B$6,"Acima do limite",IF(OR(C17&lt;DATE(Premissas!$B$5,1,1),C17&gt;DATE(Premissas!$B$5,12,31)),"Conferir período",IF(AND(I17&lt;&gt;"",OR(I17&lt;DATE(Premissas!$B$5,1,1),I17&gt;DATE(Premissas!$B$5,12,31))),"Conferir vencimento",IF(H17="Em revisão","Conferir situação","OK")))))))</f>
        <v/>
      </c>
      <c r="N17">
        <f>IFERROR(Premissas!E17,"")</f>
        <v/>
      </c>
      <c r="O17">
        <f>IFERROR(Premissas!F17,"")</f>
        <v/>
      </c>
    </row>
    <row r="18" ht="23" customHeight="1">
      <c r="A18" s="19" t="n"/>
      <c r="B18" s="19" t="n"/>
      <c r="C18" s="20" t="n"/>
      <c r="D18" s="21" t="n"/>
      <c r="E18" s="19" t="n"/>
      <c r="F18" s="22" t="n"/>
      <c r="G18" s="19" t="n"/>
      <c r="H18" s="21" t="n"/>
      <c r="I18" s="20" t="n"/>
      <c r="J18" s="19" t="n"/>
      <c r="K18" s="24">
        <f>IF(COUNTA(A18:J18)=0,"",IF(OR(A18="",B18="",C18="",D18="",E18="",F18="",G18="",H18=""),"Conferir campos",IF(F18&lt;=0,"Conferir valor",IF(F18&gt;Premissas!$B$6,"Acima do limite",IF(OR(C18&lt;DATE(Premissas!$B$5,1,1),C18&gt;DATE(Premissas!$B$5,12,31)),"Conferir período",IF(AND(I18&lt;&gt;"",OR(I18&lt;DATE(Premissas!$B$5,1,1),I18&gt;DATE(Premissas!$B$5,12,31))),"Conferir vencimento",IF(H18="Em revisão","Conferir situação","OK")))))))</f>
        <v/>
      </c>
      <c r="N18">
        <f>IFERROR(Premissas!E18,"")</f>
        <v/>
      </c>
      <c r="O18">
        <f>IFERROR(Premissas!F18,"")</f>
        <v/>
      </c>
    </row>
    <row r="19" ht="23" customHeight="1">
      <c r="A19" s="19" t="n"/>
      <c r="B19" s="19" t="n"/>
      <c r="C19" s="20" t="n"/>
      <c r="D19" s="21" t="n"/>
      <c r="E19" s="19" t="n"/>
      <c r="F19" s="22" t="n"/>
      <c r="G19" s="19" t="n"/>
      <c r="H19" s="21" t="n"/>
      <c r="I19" s="20" t="n"/>
      <c r="J19" s="19" t="n"/>
      <c r="K19" s="23">
        <f>IF(COUNTA(A19:J19)=0,"",IF(OR(A19="",B19="",C19="",D19="",E19="",F19="",G19="",H19=""),"Conferir campos",IF(F19&lt;=0,"Conferir valor",IF(F19&gt;Premissas!$B$6,"Acima do limite",IF(OR(C19&lt;DATE(Premissas!$B$5,1,1),C19&gt;DATE(Premissas!$B$5,12,31)),"Conferir período",IF(AND(I19&lt;&gt;"",OR(I19&lt;DATE(Premissas!$B$5,1,1),I19&gt;DATE(Premissas!$B$5,12,31))),"Conferir vencimento",IF(H19="Em revisão","Conferir situação","OK")))))))</f>
        <v/>
      </c>
      <c r="N19">
        <f>IFERROR(Premissas!E19,"")</f>
        <v/>
      </c>
      <c r="O19">
        <f>IFERROR(Premissas!F19,"")</f>
        <v/>
      </c>
    </row>
    <row r="20" ht="23" customHeight="1">
      <c r="A20" s="19" t="n"/>
      <c r="B20" s="19" t="n"/>
      <c r="C20" s="20" t="n"/>
      <c r="D20" s="21" t="n"/>
      <c r="E20" s="19" t="n"/>
      <c r="F20" s="22" t="n"/>
      <c r="G20" s="19" t="n"/>
      <c r="H20" s="21" t="n"/>
      <c r="I20" s="20" t="n"/>
      <c r="J20" s="19" t="n"/>
      <c r="K20" s="24">
        <f>IF(COUNTA(A20:J20)=0,"",IF(OR(A20="",B20="",C20="",D20="",E20="",F20="",G20="",H20=""),"Conferir campos",IF(F20&lt;=0,"Conferir valor",IF(F20&gt;Premissas!$B$6,"Acima do limite",IF(OR(C20&lt;DATE(Premissas!$B$5,1,1),C20&gt;DATE(Premissas!$B$5,12,31)),"Conferir período",IF(AND(I20&lt;&gt;"",OR(I20&lt;DATE(Premissas!$B$5,1,1),I20&gt;DATE(Premissas!$B$5,12,31))),"Conferir vencimento",IF(H20="Em revisão","Conferir situação","OK")))))))</f>
        <v/>
      </c>
      <c r="N20">
        <f>IFERROR(Premissas!E20,"")</f>
        <v/>
      </c>
      <c r="O20">
        <f>IFERROR(Premissas!F20,"")</f>
        <v/>
      </c>
    </row>
    <row r="21" ht="23" customHeight="1">
      <c r="A21" s="19" t="n"/>
      <c r="B21" s="19" t="n"/>
      <c r="C21" s="20" t="n"/>
      <c r="D21" s="21" t="n"/>
      <c r="E21" s="19" t="n"/>
      <c r="F21" s="22" t="n"/>
      <c r="G21" s="19" t="n"/>
      <c r="H21" s="21" t="n"/>
      <c r="I21" s="20" t="n"/>
      <c r="J21" s="19" t="n"/>
      <c r="K21" s="23">
        <f>IF(COUNTA(A21:J21)=0,"",IF(OR(A21="",B21="",C21="",D21="",E21="",F21="",G21="",H21=""),"Conferir campos",IF(F21&lt;=0,"Conferir valor",IF(F21&gt;Premissas!$B$6,"Acima do limite",IF(OR(C21&lt;DATE(Premissas!$B$5,1,1),C21&gt;DATE(Premissas!$B$5,12,31)),"Conferir período",IF(AND(I21&lt;&gt;"",OR(I21&lt;DATE(Premissas!$B$5,1,1),I21&gt;DATE(Premissas!$B$5,12,31))),"Conferir vencimento",IF(H21="Em revisão","Conferir situação","OK")))))))</f>
        <v/>
      </c>
      <c r="N21">
        <f>IFERROR(Premissas!E21,"")</f>
        <v/>
      </c>
      <c r="O21">
        <f>IFERROR(Premissas!F21,"")</f>
        <v/>
      </c>
    </row>
    <row r="22" ht="23" customHeight="1">
      <c r="A22" s="19" t="n"/>
      <c r="B22" s="19" t="n"/>
      <c r="C22" s="20" t="n"/>
      <c r="D22" s="21" t="n"/>
      <c r="E22" s="19" t="n"/>
      <c r="F22" s="22" t="n"/>
      <c r="G22" s="19" t="n"/>
      <c r="H22" s="21" t="n"/>
      <c r="I22" s="20" t="n"/>
      <c r="J22" s="19" t="n"/>
      <c r="K22" s="24">
        <f>IF(COUNTA(A22:J22)=0,"",IF(OR(A22="",B22="",C22="",D22="",E22="",F22="",G22="",H22=""),"Conferir campos",IF(F22&lt;=0,"Conferir valor",IF(F22&gt;Premissas!$B$6,"Acima do limite",IF(OR(C22&lt;DATE(Premissas!$B$5,1,1),C22&gt;DATE(Premissas!$B$5,12,31)),"Conferir período",IF(AND(I22&lt;&gt;"",OR(I22&lt;DATE(Premissas!$B$5,1,1),I22&gt;DATE(Premissas!$B$5,12,31))),"Conferir vencimento",IF(H22="Em revisão","Conferir situação","OK")))))))</f>
        <v/>
      </c>
      <c r="N22">
        <f>IFERROR(Premissas!E22,"")</f>
        <v/>
      </c>
      <c r="O22">
        <f>IFERROR(Premissas!F22,"")</f>
        <v/>
      </c>
    </row>
    <row r="23" ht="23" customHeight="1">
      <c r="A23" s="19" t="n"/>
      <c r="B23" s="19" t="n"/>
      <c r="C23" s="20" t="n"/>
      <c r="D23" s="21" t="n"/>
      <c r="E23" s="19" t="n"/>
      <c r="F23" s="22" t="n"/>
      <c r="G23" s="19" t="n"/>
      <c r="H23" s="21" t="n"/>
      <c r="I23" s="20" t="n"/>
      <c r="J23" s="19" t="n"/>
      <c r="K23" s="23">
        <f>IF(COUNTA(A23:J23)=0,"",IF(OR(A23="",B23="",C23="",D23="",E23="",F23="",G23="",H23=""),"Conferir campos",IF(F23&lt;=0,"Conferir valor",IF(F23&gt;Premissas!$B$6,"Acima do limite",IF(OR(C23&lt;DATE(Premissas!$B$5,1,1),C23&gt;DATE(Premissas!$B$5,12,31)),"Conferir período",IF(AND(I23&lt;&gt;"",OR(I23&lt;DATE(Premissas!$B$5,1,1),I23&gt;DATE(Premissas!$B$5,12,31))),"Conferir vencimento",IF(H23="Em revisão","Conferir situação","OK")))))))</f>
        <v/>
      </c>
      <c r="N23">
        <f>IFERROR(Premissas!E23,"")</f>
        <v/>
      </c>
      <c r="O23">
        <f>IFERROR(Premissas!F23,"")</f>
        <v/>
      </c>
    </row>
    <row r="24" ht="23" customHeight="1">
      <c r="A24" s="19" t="n"/>
      <c r="B24" s="19" t="n"/>
      <c r="C24" s="20" t="n"/>
      <c r="D24" s="21" t="n"/>
      <c r="E24" s="19" t="n"/>
      <c r="F24" s="22" t="n"/>
      <c r="G24" s="19" t="n"/>
      <c r="H24" s="21" t="n"/>
      <c r="I24" s="20" t="n"/>
      <c r="J24" s="19" t="n"/>
      <c r="K24" s="24">
        <f>IF(COUNTA(A24:J24)=0,"",IF(OR(A24="",B24="",C24="",D24="",E24="",F24="",G24="",H24=""),"Conferir campos",IF(F24&lt;=0,"Conferir valor",IF(F24&gt;Premissas!$B$6,"Acima do limite",IF(OR(C24&lt;DATE(Premissas!$B$5,1,1),C24&gt;DATE(Premissas!$B$5,12,31)),"Conferir período",IF(AND(I24&lt;&gt;"",OR(I24&lt;DATE(Premissas!$B$5,1,1),I24&gt;DATE(Premissas!$B$5,12,31))),"Conferir vencimento",IF(H24="Em revisão","Conferir situação","OK")))))))</f>
        <v/>
      </c>
      <c r="N24">
        <f>IFERROR(Premissas!E24,"")</f>
        <v/>
      </c>
      <c r="O24">
        <f>IFERROR(Premissas!F24,"")</f>
        <v/>
      </c>
    </row>
    <row r="25" ht="23" customHeight="1">
      <c r="A25" s="19" t="n"/>
      <c r="B25" s="19" t="n"/>
      <c r="C25" s="20" t="n"/>
      <c r="D25" s="21" t="n"/>
      <c r="E25" s="19" t="n"/>
      <c r="F25" s="22" t="n"/>
      <c r="G25" s="19" t="n"/>
      <c r="H25" s="21" t="n"/>
      <c r="I25" s="20" t="n"/>
      <c r="J25" s="19" t="n"/>
      <c r="K25" s="23">
        <f>IF(COUNTA(A25:J25)=0,"",IF(OR(A25="",B25="",C25="",D25="",E25="",F25="",G25="",H25=""),"Conferir campos",IF(F25&lt;=0,"Conferir valor",IF(F25&gt;Premissas!$B$6,"Acima do limite",IF(OR(C25&lt;DATE(Premissas!$B$5,1,1),C25&gt;DATE(Premissas!$B$5,12,31)),"Conferir período",IF(AND(I25&lt;&gt;"",OR(I25&lt;DATE(Premissas!$B$5,1,1),I25&gt;DATE(Premissas!$B$5,12,31))),"Conferir vencimento",IF(H25="Em revisão","Conferir situação","OK")))))))</f>
        <v/>
      </c>
      <c r="N25">
        <f>IFERROR(Premissas!E25,"")</f>
        <v/>
      </c>
      <c r="O25">
        <f>IFERROR(Premissas!F25,"")</f>
        <v/>
      </c>
    </row>
    <row r="26" ht="23" customHeight="1">
      <c r="A26" s="19" t="n"/>
      <c r="B26" s="19" t="n"/>
      <c r="C26" s="20" t="n"/>
      <c r="D26" s="21" t="n"/>
      <c r="E26" s="19" t="n"/>
      <c r="F26" s="22" t="n"/>
      <c r="G26" s="19" t="n"/>
      <c r="H26" s="21" t="n"/>
      <c r="I26" s="20" t="n"/>
      <c r="J26" s="19" t="n"/>
      <c r="K26" s="24">
        <f>IF(COUNTA(A26:J26)=0,"",IF(OR(A26="",B26="",C26="",D26="",E26="",F26="",G26="",H26=""),"Conferir campos",IF(F26&lt;=0,"Conferir valor",IF(F26&gt;Premissas!$B$6,"Acima do limite",IF(OR(C26&lt;DATE(Premissas!$B$5,1,1),C26&gt;DATE(Premissas!$B$5,12,31)),"Conferir período",IF(AND(I26&lt;&gt;"",OR(I26&lt;DATE(Premissas!$B$5,1,1),I26&gt;DATE(Premissas!$B$5,12,31))),"Conferir vencimento",IF(H26="Em revisão","Conferir situação","OK")))))))</f>
        <v/>
      </c>
      <c r="N26">
        <f>IFERROR(Premissas!E26,"")</f>
        <v/>
      </c>
      <c r="O26">
        <f>IFERROR(Premissas!F26,"")</f>
        <v/>
      </c>
    </row>
    <row r="27" ht="23" customHeight="1">
      <c r="A27" s="19" t="n"/>
      <c r="B27" s="19" t="n"/>
      <c r="C27" s="20" t="n"/>
      <c r="D27" s="21" t="n"/>
      <c r="E27" s="19" t="n"/>
      <c r="F27" s="22" t="n"/>
      <c r="G27" s="19" t="n"/>
      <c r="H27" s="21" t="n"/>
      <c r="I27" s="20" t="n"/>
      <c r="J27" s="19" t="n"/>
      <c r="K27" s="23">
        <f>IF(COUNTA(A27:J27)=0,"",IF(OR(A27="",B27="",C27="",D27="",E27="",F27="",G27="",H27=""),"Conferir campos",IF(F27&lt;=0,"Conferir valor",IF(F27&gt;Premissas!$B$6,"Acima do limite",IF(OR(C27&lt;DATE(Premissas!$B$5,1,1),C27&gt;DATE(Premissas!$B$5,12,31)),"Conferir período",IF(AND(I27&lt;&gt;"",OR(I27&lt;DATE(Premissas!$B$5,1,1),I27&gt;DATE(Premissas!$B$5,12,31))),"Conferir vencimento",IF(H27="Em revisão","Conferir situação","OK")))))))</f>
        <v/>
      </c>
      <c r="N27">
        <f>IFERROR(Premissas!E27,"")</f>
        <v/>
      </c>
      <c r="O27">
        <f>IFERROR(Premissas!F27,"")</f>
        <v/>
      </c>
    </row>
    <row r="28" ht="23" customHeight="1">
      <c r="A28" s="19" t="n"/>
      <c r="B28" s="19" t="n"/>
      <c r="C28" s="20" t="n"/>
      <c r="D28" s="21" t="n"/>
      <c r="E28" s="19" t="n"/>
      <c r="F28" s="22" t="n"/>
      <c r="G28" s="19" t="n"/>
      <c r="H28" s="21" t="n"/>
      <c r="I28" s="20" t="n"/>
      <c r="J28" s="19" t="n"/>
      <c r="K28" s="24">
        <f>IF(COUNTA(A28:J28)=0,"",IF(OR(A28="",B28="",C28="",D28="",E28="",F28="",G28="",H28=""),"Conferir campos",IF(F28&lt;=0,"Conferir valor",IF(F28&gt;Premissas!$B$6,"Acima do limite",IF(OR(C28&lt;DATE(Premissas!$B$5,1,1),C28&gt;DATE(Premissas!$B$5,12,31)),"Conferir período",IF(AND(I28&lt;&gt;"",OR(I28&lt;DATE(Premissas!$B$5,1,1),I28&gt;DATE(Premissas!$B$5,12,31))),"Conferir vencimento",IF(H28="Em revisão","Conferir situação","OK")))))))</f>
        <v/>
      </c>
      <c r="N28">
        <f>IFERROR(Premissas!E28,"")</f>
        <v/>
      </c>
      <c r="O28">
        <f>IFERROR(Premissas!F28,"")</f>
        <v/>
      </c>
    </row>
    <row r="29" ht="23" customHeight="1">
      <c r="A29" s="19" t="n"/>
      <c r="B29" s="19" t="n"/>
      <c r="C29" s="20" t="n"/>
      <c r="D29" s="21" t="n"/>
      <c r="E29" s="19" t="n"/>
      <c r="F29" s="22" t="n"/>
      <c r="G29" s="19" t="n"/>
      <c r="H29" s="21" t="n"/>
      <c r="I29" s="20" t="n"/>
      <c r="J29" s="19" t="n"/>
      <c r="K29" s="23">
        <f>IF(COUNTA(A29:J29)=0,"",IF(OR(A29="",B29="",C29="",D29="",E29="",F29="",G29="",H29=""),"Conferir campos",IF(F29&lt;=0,"Conferir valor",IF(F29&gt;Premissas!$B$6,"Acima do limite",IF(OR(C29&lt;DATE(Premissas!$B$5,1,1),C29&gt;DATE(Premissas!$B$5,12,31)),"Conferir período",IF(AND(I29&lt;&gt;"",OR(I29&lt;DATE(Premissas!$B$5,1,1),I29&gt;DATE(Premissas!$B$5,12,31))),"Conferir vencimento",IF(H29="Em revisão","Conferir situação","OK")))))))</f>
        <v/>
      </c>
      <c r="N29">
        <f>IFERROR(Premissas!E29,"")</f>
        <v/>
      </c>
      <c r="O29">
        <f>IFERROR(Premissas!F29,"")</f>
        <v/>
      </c>
    </row>
    <row r="30" ht="23" customHeight="1">
      <c r="A30" s="19" t="n"/>
      <c r="B30" s="19" t="n"/>
      <c r="C30" s="20" t="n"/>
      <c r="D30" s="21" t="n"/>
      <c r="E30" s="19" t="n"/>
      <c r="F30" s="22" t="n"/>
      <c r="G30" s="19" t="n"/>
      <c r="H30" s="21" t="n"/>
      <c r="I30" s="20" t="n"/>
      <c r="J30" s="19" t="n"/>
      <c r="K30" s="24">
        <f>IF(COUNTA(A30:J30)=0,"",IF(OR(A30="",B30="",C30="",D30="",E30="",F30="",G30="",H30=""),"Conferir campos",IF(F30&lt;=0,"Conferir valor",IF(F30&gt;Premissas!$B$6,"Acima do limite",IF(OR(C30&lt;DATE(Premissas!$B$5,1,1),C30&gt;DATE(Premissas!$B$5,12,31)),"Conferir período",IF(AND(I30&lt;&gt;"",OR(I30&lt;DATE(Premissas!$B$5,1,1),I30&gt;DATE(Premissas!$B$5,12,31))),"Conferir vencimento",IF(H30="Em revisão","Conferir situação","OK")))))))</f>
        <v/>
      </c>
      <c r="N30">
        <f>IFERROR(Premissas!E30,"")</f>
        <v/>
      </c>
      <c r="O30">
        <f>IFERROR(Premissas!F30,"")</f>
        <v/>
      </c>
    </row>
    <row r="31" ht="23" customHeight="1">
      <c r="A31" s="19" t="n"/>
      <c r="B31" s="19" t="n"/>
      <c r="C31" s="20" t="n"/>
      <c r="D31" s="21" t="n"/>
      <c r="E31" s="19" t="n"/>
      <c r="F31" s="22" t="n"/>
      <c r="G31" s="19" t="n"/>
      <c r="H31" s="21" t="n"/>
      <c r="I31" s="20" t="n"/>
      <c r="J31" s="19" t="n"/>
      <c r="K31" s="23">
        <f>IF(COUNTA(A31:J31)=0,"",IF(OR(A31="",B31="",C31="",D31="",E31="",F31="",G31="",H31=""),"Conferir campos",IF(F31&lt;=0,"Conferir valor",IF(F31&gt;Premissas!$B$6,"Acima do limite",IF(OR(C31&lt;DATE(Premissas!$B$5,1,1),C31&gt;DATE(Premissas!$B$5,12,31)),"Conferir período",IF(AND(I31&lt;&gt;"",OR(I31&lt;DATE(Premissas!$B$5,1,1),I31&gt;DATE(Premissas!$B$5,12,31))),"Conferir vencimento",IF(H31="Em revisão","Conferir situação","OK")))))))</f>
        <v/>
      </c>
      <c r="N31">
        <f>IFERROR(Premissas!E31,"")</f>
        <v/>
      </c>
      <c r="O31">
        <f>IFERROR(Premissas!F31,"")</f>
        <v/>
      </c>
    </row>
    <row r="32" ht="23" customHeight="1">
      <c r="A32" s="19" t="n"/>
      <c r="B32" s="19" t="n"/>
      <c r="C32" s="20" t="n"/>
      <c r="D32" s="21" t="n"/>
      <c r="E32" s="19" t="n"/>
      <c r="F32" s="22" t="n"/>
      <c r="G32" s="19" t="n"/>
      <c r="H32" s="21" t="n"/>
      <c r="I32" s="20" t="n"/>
      <c r="J32" s="19" t="n"/>
      <c r="K32" s="24">
        <f>IF(COUNTA(A32:J32)=0,"",IF(OR(A32="",B32="",C32="",D32="",E32="",F32="",G32="",H32=""),"Conferir campos",IF(F32&lt;=0,"Conferir valor",IF(F32&gt;Premissas!$B$6,"Acima do limite",IF(OR(C32&lt;DATE(Premissas!$B$5,1,1),C32&gt;DATE(Premissas!$B$5,12,31)),"Conferir período",IF(AND(I32&lt;&gt;"",OR(I32&lt;DATE(Premissas!$B$5,1,1),I32&gt;DATE(Premissas!$B$5,12,31))),"Conferir vencimento",IF(H32="Em revisão","Conferir situação","OK")))))))</f>
        <v/>
      </c>
      <c r="N32">
        <f>IFERROR(Premissas!E32,"")</f>
        <v/>
      </c>
      <c r="O32">
        <f>IFERROR(Premissas!F32,"")</f>
        <v/>
      </c>
    </row>
    <row r="33" ht="23" customHeight="1">
      <c r="A33" s="19" t="n"/>
      <c r="B33" s="19" t="n"/>
      <c r="C33" s="20" t="n"/>
      <c r="D33" s="21" t="n"/>
      <c r="E33" s="19" t="n"/>
      <c r="F33" s="22" t="n"/>
      <c r="G33" s="19" t="n"/>
      <c r="H33" s="21" t="n"/>
      <c r="I33" s="20" t="n"/>
      <c r="J33" s="19" t="n"/>
      <c r="K33" s="23">
        <f>IF(COUNTA(A33:J33)=0,"",IF(OR(A33="",B33="",C33="",D33="",E33="",F33="",G33="",H33=""),"Conferir campos",IF(F33&lt;=0,"Conferir valor",IF(F33&gt;Premissas!$B$6,"Acima do limite",IF(OR(C33&lt;DATE(Premissas!$B$5,1,1),C33&gt;DATE(Premissas!$B$5,12,31)),"Conferir período",IF(AND(I33&lt;&gt;"",OR(I33&lt;DATE(Premissas!$B$5,1,1),I33&gt;DATE(Premissas!$B$5,12,31))),"Conferir vencimento",IF(H33="Em revisão","Conferir situação","OK")))))))</f>
        <v/>
      </c>
      <c r="N33">
        <f>IFERROR(Premissas!E33,"")</f>
        <v/>
      </c>
      <c r="O33">
        <f>IFERROR(Premissas!F33,"")</f>
        <v/>
      </c>
    </row>
    <row r="34" ht="23" customHeight="1">
      <c r="A34" s="19" t="n"/>
      <c r="B34" s="19" t="n"/>
      <c r="C34" s="20" t="n"/>
      <c r="D34" s="21" t="n"/>
      <c r="E34" s="19" t="n"/>
      <c r="F34" s="22" t="n"/>
      <c r="G34" s="19" t="n"/>
      <c r="H34" s="21" t="n"/>
      <c r="I34" s="20" t="n"/>
      <c r="J34" s="19" t="n"/>
      <c r="K34" s="24">
        <f>IF(COUNTA(A34:J34)=0,"",IF(OR(A34="",B34="",C34="",D34="",E34="",F34="",G34="",H34=""),"Conferir campos",IF(F34&lt;=0,"Conferir valor",IF(F34&gt;Premissas!$B$6,"Acima do limite",IF(OR(C34&lt;DATE(Premissas!$B$5,1,1),C34&gt;DATE(Premissas!$B$5,12,31)),"Conferir período",IF(AND(I34&lt;&gt;"",OR(I34&lt;DATE(Premissas!$B$5,1,1),I34&gt;DATE(Premissas!$B$5,12,31))),"Conferir vencimento",IF(H34="Em revisão","Conferir situação","OK")))))))</f>
        <v/>
      </c>
      <c r="N34">
        <f>IFERROR(Premissas!E34,"")</f>
        <v/>
      </c>
      <c r="O34">
        <f>IFERROR(Premissas!F34,"")</f>
        <v/>
      </c>
    </row>
    <row r="35" ht="23" customHeight="1">
      <c r="A35" s="19" t="n"/>
      <c r="B35" s="19" t="n"/>
      <c r="C35" s="20" t="n"/>
      <c r="D35" s="21" t="n"/>
      <c r="E35" s="19" t="n"/>
      <c r="F35" s="22" t="n"/>
      <c r="G35" s="19" t="n"/>
      <c r="H35" s="21" t="n"/>
      <c r="I35" s="20" t="n"/>
      <c r="J35" s="19" t="n"/>
      <c r="K35" s="23">
        <f>IF(COUNTA(A35:J35)=0,"",IF(OR(A35="",B35="",C35="",D35="",E35="",F35="",G35="",H35=""),"Conferir campos",IF(F35&lt;=0,"Conferir valor",IF(F35&gt;Premissas!$B$6,"Acima do limite",IF(OR(C35&lt;DATE(Premissas!$B$5,1,1),C35&gt;DATE(Premissas!$B$5,12,31)),"Conferir período",IF(AND(I35&lt;&gt;"",OR(I35&lt;DATE(Premissas!$B$5,1,1),I35&gt;DATE(Premissas!$B$5,12,31))),"Conferir vencimento",IF(H35="Em revisão","Conferir situação","OK")))))))</f>
        <v/>
      </c>
      <c r="N35">
        <f>IFERROR(Premissas!E35,"")</f>
        <v/>
      </c>
      <c r="O35">
        <f>IFERROR(Premissas!F35,"")</f>
        <v/>
      </c>
    </row>
    <row r="36" ht="23" customHeight="1">
      <c r="A36" s="19" t="n"/>
      <c r="B36" s="19" t="n"/>
      <c r="C36" s="20" t="n"/>
      <c r="D36" s="21" t="n"/>
      <c r="E36" s="19" t="n"/>
      <c r="F36" s="22" t="n"/>
      <c r="G36" s="19" t="n"/>
      <c r="H36" s="21" t="n"/>
      <c r="I36" s="20" t="n"/>
      <c r="J36" s="19" t="n"/>
      <c r="K36" s="24">
        <f>IF(COUNTA(A36:J36)=0,"",IF(OR(A36="",B36="",C36="",D36="",E36="",F36="",G36="",H36=""),"Conferir campos",IF(F36&lt;=0,"Conferir valor",IF(F36&gt;Premissas!$B$6,"Acima do limite",IF(OR(C36&lt;DATE(Premissas!$B$5,1,1),C36&gt;DATE(Premissas!$B$5,12,31)),"Conferir período",IF(AND(I36&lt;&gt;"",OR(I36&lt;DATE(Premissas!$B$5,1,1),I36&gt;DATE(Premissas!$B$5,12,31))),"Conferir vencimento",IF(H36="Em revisão","Conferir situação","OK")))))))</f>
        <v/>
      </c>
      <c r="N36">
        <f>IFERROR(Premissas!E36,"")</f>
        <v/>
      </c>
      <c r="O36">
        <f>IFERROR(Premissas!F36,"")</f>
        <v/>
      </c>
    </row>
    <row r="37" ht="23" customHeight="1">
      <c r="A37" s="19" t="n"/>
      <c r="B37" s="19" t="n"/>
      <c r="C37" s="20" t="n"/>
      <c r="D37" s="21" t="n"/>
      <c r="E37" s="19" t="n"/>
      <c r="F37" s="22" t="n"/>
      <c r="G37" s="19" t="n"/>
      <c r="H37" s="21" t="n"/>
      <c r="I37" s="20" t="n"/>
      <c r="J37" s="19" t="n"/>
      <c r="K37" s="23">
        <f>IF(COUNTA(A37:J37)=0,"",IF(OR(A37="",B37="",C37="",D37="",E37="",F37="",G37="",H37=""),"Conferir campos",IF(F37&lt;=0,"Conferir valor",IF(F37&gt;Premissas!$B$6,"Acima do limite",IF(OR(C37&lt;DATE(Premissas!$B$5,1,1),C37&gt;DATE(Premissas!$B$5,12,31)),"Conferir período",IF(AND(I37&lt;&gt;"",OR(I37&lt;DATE(Premissas!$B$5,1,1),I37&gt;DATE(Premissas!$B$5,12,31))),"Conferir vencimento",IF(H37="Em revisão","Conferir situação","OK")))))))</f>
        <v/>
      </c>
      <c r="N37">
        <f>IFERROR(Premissas!E37,"")</f>
        <v/>
      </c>
      <c r="O37">
        <f>IFERROR(Premissas!F37,"")</f>
        <v/>
      </c>
    </row>
    <row r="38" ht="23" customHeight="1">
      <c r="A38" s="19" t="n"/>
      <c r="B38" s="19" t="n"/>
      <c r="C38" s="20" t="n"/>
      <c r="D38" s="21" t="n"/>
      <c r="E38" s="19" t="n"/>
      <c r="F38" s="22" t="n"/>
      <c r="G38" s="19" t="n"/>
      <c r="H38" s="21" t="n"/>
      <c r="I38" s="20" t="n"/>
      <c r="J38" s="19" t="n"/>
      <c r="K38" s="24">
        <f>IF(COUNTA(A38:J38)=0,"",IF(OR(A38="",B38="",C38="",D38="",E38="",F38="",G38="",H38=""),"Conferir campos",IF(F38&lt;=0,"Conferir valor",IF(F38&gt;Premissas!$B$6,"Acima do limite",IF(OR(C38&lt;DATE(Premissas!$B$5,1,1),C38&gt;DATE(Premissas!$B$5,12,31)),"Conferir período",IF(AND(I38&lt;&gt;"",OR(I38&lt;DATE(Premissas!$B$5,1,1),I38&gt;DATE(Premissas!$B$5,12,31))),"Conferir vencimento",IF(H38="Em revisão","Conferir situação","OK")))))))</f>
        <v/>
      </c>
      <c r="N38">
        <f>IFERROR(Premissas!E38,"")</f>
        <v/>
      </c>
      <c r="O38">
        <f>IFERROR(Premissas!F38,"")</f>
        <v/>
      </c>
    </row>
    <row r="39" ht="23" customHeight="1">
      <c r="A39" s="19" t="n"/>
      <c r="B39" s="19" t="n"/>
      <c r="C39" s="20" t="n"/>
      <c r="D39" s="21" t="n"/>
      <c r="E39" s="19" t="n"/>
      <c r="F39" s="22" t="n"/>
      <c r="G39" s="19" t="n"/>
      <c r="H39" s="21" t="n"/>
      <c r="I39" s="20" t="n"/>
      <c r="J39" s="19" t="n"/>
      <c r="K39" s="23">
        <f>IF(COUNTA(A39:J39)=0,"",IF(OR(A39="",B39="",C39="",D39="",E39="",F39="",G39="",H39=""),"Conferir campos",IF(F39&lt;=0,"Conferir valor",IF(F39&gt;Premissas!$B$6,"Acima do limite",IF(OR(C39&lt;DATE(Premissas!$B$5,1,1),C39&gt;DATE(Premissas!$B$5,12,31)),"Conferir período",IF(AND(I39&lt;&gt;"",OR(I39&lt;DATE(Premissas!$B$5,1,1),I39&gt;DATE(Premissas!$B$5,12,31))),"Conferir vencimento",IF(H39="Em revisão","Conferir situação","OK")))))))</f>
        <v/>
      </c>
      <c r="N39">
        <f>IFERROR(Premissas!E39,"")</f>
        <v/>
      </c>
      <c r="O39">
        <f>IFERROR(Premissas!F39,"")</f>
        <v/>
      </c>
    </row>
    <row r="40" ht="23" customHeight="1">
      <c r="A40" s="19" t="n"/>
      <c r="B40" s="19" t="n"/>
      <c r="C40" s="20" t="n"/>
      <c r="D40" s="21" t="n"/>
      <c r="E40" s="19" t="n"/>
      <c r="F40" s="22" t="n"/>
      <c r="G40" s="19" t="n"/>
      <c r="H40" s="21" t="n"/>
      <c r="I40" s="20" t="n"/>
      <c r="J40" s="19" t="n"/>
      <c r="K40" s="24">
        <f>IF(COUNTA(A40:J40)=0,"",IF(OR(A40="",B40="",C40="",D40="",E40="",F40="",G40="",H40=""),"Conferir campos",IF(F40&lt;=0,"Conferir valor",IF(F40&gt;Premissas!$B$6,"Acima do limite",IF(OR(C40&lt;DATE(Premissas!$B$5,1,1),C40&gt;DATE(Premissas!$B$5,12,31)),"Conferir período",IF(AND(I40&lt;&gt;"",OR(I40&lt;DATE(Premissas!$B$5,1,1),I40&gt;DATE(Premissas!$B$5,12,31))),"Conferir vencimento",IF(H40="Em revisão","Conferir situação","OK")))))))</f>
        <v/>
      </c>
      <c r="N40">
        <f>IFERROR(Premissas!E40,"")</f>
        <v/>
      </c>
      <c r="O40">
        <f>IFERROR(Premissas!F40,"")</f>
        <v/>
      </c>
    </row>
    <row r="41" ht="23" customHeight="1">
      <c r="A41" s="19" t="n"/>
      <c r="B41" s="19" t="n"/>
      <c r="C41" s="20" t="n"/>
      <c r="D41" s="21" t="n"/>
      <c r="E41" s="19" t="n"/>
      <c r="F41" s="22" t="n"/>
      <c r="G41" s="19" t="n"/>
      <c r="H41" s="21" t="n"/>
      <c r="I41" s="20" t="n"/>
      <c r="J41" s="19" t="n"/>
      <c r="K41" s="23">
        <f>IF(COUNTA(A41:J41)=0,"",IF(OR(A41="",B41="",C41="",D41="",E41="",F41="",G41="",H41=""),"Conferir campos",IF(F41&lt;=0,"Conferir valor",IF(F41&gt;Premissas!$B$6,"Acima do limite",IF(OR(C41&lt;DATE(Premissas!$B$5,1,1),C41&gt;DATE(Premissas!$B$5,12,31)),"Conferir período",IF(AND(I41&lt;&gt;"",OR(I41&lt;DATE(Premissas!$B$5,1,1),I41&gt;DATE(Premissas!$B$5,12,31))),"Conferir vencimento",IF(H41="Em revisão","Conferir situação","OK")))))))</f>
        <v/>
      </c>
      <c r="N41">
        <f>IFERROR(Premissas!E41,"")</f>
        <v/>
      </c>
      <c r="O41">
        <f>IFERROR(Premissas!F41,"")</f>
        <v/>
      </c>
    </row>
    <row r="42" ht="23" customHeight="1">
      <c r="A42" s="19" t="n"/>
      <c r="B42" s="19" t="n"/>
      <c r="C42" s="20" t="n"/>
      <c r="D42" s="21" t="n"/>
      <c r="E42" s="19" t="n"/>
      <c r="F42" s="22" t="n"/>
      <c r="G42" s="19" t="n"/>
      <c r="H42" s="21" t="n"/>
      <c r="I42" s="20" t="n"/>
      <c r="J42" s="19" t="n"/>
      <c r="K42" s="24">
        <f>IF(COUNTA(A42:J42)=0,"",IF(OR(A42="",B42="",C42="",D42="",E42="",F42="",G42="",H42=""),"Conferir campos",IF(F42&lt;=0,"Conferir valor",IF(F42&gt;Premissas!$B$6,"Acima do limite",IF(OR(C42&lt;DATE(Premissas!$B$5,1,1),C42&gt;DATE(Premissas!$B$5,12,31)),"Conferir período",IF(AND(I42&lt;&gt;"",OR(I42&lt;DATE(Premissas!$B$5,1,1),I42&gt;DATE(Premissas!$B$5,12,31))),"Conferir vencimento",IF(H42="Em revisão","Conferir situação","OK")))))))</f>
        <v/>
      </c>
      <c r="N42">
        <f>IFERROR(Premissas!E42,"")</f>
        <v/>
      </c>
      <c r="O42">
        <f>IFERROR(Premissas!F42,"")</f>
        <v/>
      </c>
    </row>
    <row r="43" ht="23" customHeight="1">
      <c r="A43" s="19" t="n"/>
      <c r="B43" s="19" t="n"/>
      <c r="C43" s="20" t="n"/>
      <c r="D43" s="21" t="n"/>
      <c r="E43" s="19" t="n"/>
      <c r="F43" s="22" t="n"/>
      <c r="G43" s="19" t="n"/>
      <c r="H43" s="21" t="n"/>
      <c r="I43" s="20" t="n"/>
      <c r="J43" s="19" t="n"/>
      <c r="K43" s="23">
        <f>IF(COUNTA(A43:J43)=0,"",IF(OR(A43="",B43="",C43="",D43="",E43="",F43="",G43="",H43=""),"Conferir campos",IF(F43&lt;=0,"Conferir valor",IF(F43&gt;Premissas!$B$6,"Acima do limite",IF(OR(C43&lt;DATE(Premissas!$B$5,1,1),C43&gt;DATE(Premissas!$B$5,12,31)),"Conferir período",IF(AND(I43&lt;&gt;"",OR(I43&lt;DATE(Premissas!$B$5,1,1),I43&gt;DATE(Premissas!$B$5,12,31))),"Conferir vencimento",IF(H43="Em revisão","Conferir situação","OK")))))))</f>
        <v/>
      </c>
      <c r="N43">
        <f>IFERROR(Premissas!E43,"")</f>
        <v/>
      </c>
      <c r="O43">
        <f>IFERROR(Premissas!F43,"")</f>
        <v/>
      </c>
    </row>
    <row r="44" ht="23" customHeight="1">
      <c r="A44" s="19" t="n"/>
      <c r="B44" s="19" t="n"/>
      <c r="C44" s="20" t="n"/>
      <c r="D44" s="21" t="n"/>
      <c r="E44" s="19" t="n"/>
      <c r="F44" s="22" t="n"/>
      <c r="G44" s="19" t="n"/>
      <c r="H44" s="21" t="n"/>
      <c r="I44" s="20" t="n"/>
      <c r="J44" s="19" t="n"/>
      <c r="K44" s="24">
        <f>IF(COUNTA(A44:J44)=0,"",IF(OR(A44="",B44="",C44="",D44="",E44="",F44="",G44="",H44=""),"Conferir campos",IF(F44&lt;=0,"Conferir valor",IF(F44&gt;Premissas!$B$6,"Acima do limite",IF(OR(C44&lt;DATE(Premissas!$B$5,1,1),C44&gt;DATE(Premissas!$B$5,12,31)),"Conferir período",IF(AND(I44&lt;&gt;"",OR(I44&lt;DATE(Premissas!$B$5,1,1),I44&gt;DATE(Premissas!$B$5,12,31))),"Conferir vencimento",IF(H44="Em revisão","Conferir situação","OK")))))))</f>
        <v/>
      </c>
      <c r="N44">
        <f>IFERROR(Premissas!E44,"")</f>
        <v/>
      </c>
      <c r="O44">
        <f>IFERROR(Premissas!F44,"")</f>
        <v/>
      </c>
    </row>
    <row r="45" ht="23" customHeight="1">
      <c r="A45" s="19" t="n"/>
      <c r="B45" s="19" t="n"/>
      <c r="C45" s="20" t="n"/>
      <c r="D45" s="21" t="n"/>
      <c r="E45" s="19" t="n"/>
      <c r="F45" s="22" t="n"/>
      <c r="G45" s="19" t="n"/>
      <c r="H45" s="21" t="n"/>
      <c r="I45" s="20" t="n"/>
      <c r="J45" s="19" t="n"/>
      <c r="K45" s="23">
        <f>IF(COUNTA(A45:J45)=0,"",IF(OR(A45="",B45="",C45="",D45="",E45="",F45="",G45="",H45=""),"Conferir campos",IF(F45&lt;=0,"Conferir valor",IF(F45&gt;Premissas!$B$6,"Acima do limite",IF(OR(C45&lt;DATE(Premissas!$B$5,1,1),C45&gt;DATE(Premissas!$B$5,12,31)),"Conferir período",IF(AND(I45&lt;&gt;"",OR(I45&lt;DATE(Premissas!$B$5,1,1),I45&gt;DATE(Premissas!$B$5,12,31))),"Conferir vencimento",IF(H45="Em revisão","Conferir situação","OK")))))))</f>
        <v/>
      </c>
      <c r="N45">
        <f>IFERROR(Premissas!E45,"")</f>
        <v/>
      </c>
      <c r="O45">
        <f>IFERROR(Premissas!F45,"")</f>
        <v/>
      </c>
    </row>
    <row r="46" ht="23" customHeight="1">
      <c r="A46" s="19" t="n"/>
      <c r="B46" s="19" t="n"/>
      <c r="C46" s="20" t="n"/>
      <c r="D46" s="21" t="n"/>
      <c r="E46" s="19" t="n"/>
      <c r="F46" s="22" t="n"/>
      <c r="G46" s="19" t="n"/>
      <c r="H46" s="21" t="n"/>
      <c r="I46" s="20" t="n"/>
      <c r="J46" s="19" t="n"/>
      <c r="K46" s="24">
        <f>IF(COUNTA(A46:J46)=0,"",IF(OR(A46="",B46="",C46="",D46="",E46="",F46="",G46="",H46=""),"Conferir campos",IF(F46&lt;=0,"Conferir valor",IF(F46&gt;Premissas!$B$6,"Acima do limite",IF(OR(C46&lt;DATE(Premissas!$B$5,1,1),C46&gt;DATE(Premissas!$B$5,12,31)),"Conferir período",IF(AND(I46&lt;&gt;"",OR(I46&lt;DATE(Premissas!$B$5,1,1),I46&gt;DATE(Premissas!$B$5,12,31))),"Conferir vencimento",IF(H46="Em revisão","Conferir situação","OK")))))))</f>
        <v/>
      </c>
      <c r="N46">
        <f>IFERROR(Premissas!E46,"")</f>
        <v/>
      </c>
      <c r="O46">
        <f>IFERROR(Premissas!F46,"")</f>
        <v/>
      </c>
    </row>
    <row r="47" ht="23" customHeight="1">
      <c r="A47" s="19" t="n"/>
      <c r="B47" s="19" t="n"/>
      <c r="C47" s="20" t="n"/>
      <c r="D47" s="21" t="n"/>
      <c r="E47" s="19" t="n"/>
      <c r="F47" s="22" t="n"/>
      <c r="G47" s="19" t="n"/>
      <c r="H47" s="21" t="n"/>
      <c r="I47" s="20" t="n"/>
      <c r="J47" s="19" t="n"/>
      <c r="K47" s="23">
        <f>IF(COUNTA(A47:J47)=0,"",IF(OR(A47="",B47="",C47="",D47="",E47="",F47="",G47="",H47=""),"Conferir campos",IF(F47&lt;=0,"Conferir valor",IF(F47&gt;Premissas!$B$6,"Acima do limite",IF(OR(C47&lt;DATE(Premissas!$B$5,1,1),C47&gt;DATE(Premissas!$B$5,12,31)),"Conferir período",IF(AND(I47&lt;&gt;"",OR(I47&lt;DATE(Premissas!$B$5,1,1),I47&gt;DATE(Premissas!$B$5,12,31))),"Conferir vencimento",IF(H47="Em revisão","Conferir situação","OK")))))))</f>
        <v/>
      </c>
      <c r="N47">
        <f>IFERROR(Premissas!E47,"")</f>
        <v/>
      </c>
      <c r="O47">
        <f>IFERROR(Premissas!F47,"")</f>
        <v/>
      </c>
    </row>
    <row r="48" ht="23" customHeight="1">
      <c r="A48" s="19" t="n"/>
      <c r="B48" s="19" t="n"/>
      <c r="C48" s="20" t="n"/>
      <c r="D48" s="21" t="n"/>
      <c r="E48" s="19" t="n"/>
      <c r="F48" s="22" t="n"/>
      <c r="G48" s="19" t="n"/>
      <c r="H48" s="21" t="n"/>
      <c r="I48" s="20" t="n"/>
      <c r="J48" s="19" t="n"/>
      <c r="K48" s="24">
        <f>IF(COUNTA(A48:J48)=0,"",IF(OR(A48="",B48="",C48="",D48="",E48="",F48="",G48="",H48=""),"Conferir campos",IF(F48&lt;=0,"Conferir valor",IF(F48&gt;Premissas!$B$6,"Acima do limite",IF(OR(C48&lt;DATE(Premissas!$B$5,1,1),C48&gt;DATE(Premissas!$B$5,12,31)),"Conferir período",IF(AND(I48&lt;&gt;"",OR(I48&lt;DATE(Premissas!$B$5,1,1),I48&gt;DATE(Premissas!$B$5,12,31))),"Conferir vencimento",IF(H48="Em revisão","Conferir situação","OK")))))))</f>
        <v/>
      </c>
      <c r="N48">
        <f>IFERROR(Premissas!E48,"")</f>
        <v/>
      </c>
      <c r="O48">
        <f>IFERROR(Premissas!F48,"")</f>
        <v/>
      </c>
    </row>
    <row r="49" ht="23" customHeight="1">
      <c r="A49" s="19" t="n"/>
      <c r="B49" s="19" t="n"/>
      <c r="C49" s="20" t="n"/>
      <c r="D49" s="21" t="n"/>
      <c r="E49" s="19" t="n"/>
      <c r="F49" s="22" t="n"/>
      <c r="G49" s="19" t="n"/>
      <c r="H49" s="21" t="n"/>
      <c r="I49" s="20" t="n"/>
      <c r="J49" s="19" t="n"/>
      <c r="K49" s="23">
        <f>IF(COUNTA(A49:J49)=0,"",IF(OR(A49="",B49="",C49="",D49="",E49="",F49="",G49="",H49=""),"Conferir campos",IF(F49&lt;=0,"Conferir valor",IF(F49&gt;Premissas!$B$6,"Acima do limite",IF(OR(C49&lt;DATE(Premissas!$B$5,1,1),C49&gt;DATE(Premissas!$B$5,12,31)),"Conferir período",IF(AND(I49&lt;&gt;"",OR(I49&lt;DATE(Premissas!$B$5,1,1),I49&gt;DATE(Premissas!$B$5,12,31))),"Conferir vencimento",IF(H49="Em revisão","Conferir situação","OK")))))))</f>
        <v/>
      </c>
      <c r="N49">
        <f>IFERROR(Premissas!E49,"")</f>
        <v/>
      </c>
      <c r="O49">
        <f>IFERROR(Premissas!F49,"")</f>
        <v/>
      </c>
    </row>
    <row r="50" ht="23" customHeight="1">
      <c r="A50" s="19" t="n"/>
      <c r="B50" s="19" t="n"/>
      <c r="C50" s="20" t="n"/>
      <c r="D50" s="21" t="n"/>
      <c r="E50" s="19" t="n"/>
      <c r="F50" s="22" t="n"/>
      <c r="G50" s="19" t="n"/>
      <c r="H50" s="21" t="n"/>
      <c r="I50" s="20" t="n"/>
      <c r="J50" s="19" t="n"/>
      <c r="K50" s="24">
        <f>IF(COUNTA(A50:J50)=0,"",IF(OR(A50="",B50="",C50="",D50="",E50="",F50="",G50="",H50=""),"Conferir campos",IF(F50&lt;=0,"Conferir valor",IF(F50&gt;Premissas!$B$6,"Acima do limite",IF(OR(C50&lt;DATE(Premissas!$B$5,1,1),C50&gt;DATE(Premissas!$B$5,12,31)),"Conferir período",IF(AND(I50&lt;&gt;"",OR(I50&lt;DATE(Premissas!$B$5,1,1),I50&gt;DATE(Premissas!$B$5,12,31))),"Conferir vencimento",IF(H50="Em revisão","Conferir situação","OK")))))))</f>
        <v/>
      </c>
      <c r="N50">
        <f>IFERROR(Premissas!E50,"")</f>
        <v/>
      </c>
      <c r="O50">
        <f>IFERROR(Premissas!F50,"")</f>
        <v/>
      </c>
    </row>
    <row r="51" ht="23" customHeight="1">
      <c r="A51" s="19" t="n"/>
      <c r="B51" s="19" t="n"/>
      <c r="C51" s="20" t="n"/>
      <c r="D51" s="21" t="n"/>
      <c r="E51" s="19" t="n"/>
      <c r="F51" s="22" t="n"/>
      <c r="G51" s="19" t="n"/>
      <c r="H51" s="21" t="n"/>
      <c r="I51" s="20" t="n"/>
      <c r="J51" s="19" t="n"/>
      <c r="K51" s="23">
        <f>IF(COUNTA(A51:J51)=0,"",IF(OR(A51="",B51="",C51="",D51="",E51="",F51="",G51="",H51=""),"Conferir campos",IF(F51&lt;=0,"Conferir valor",IF(F51&gt;Premissas!$B$6,"Acima do limite",IF(OR(C51&lt;DATE(Premissas!$B$5,1,1),C51&gt;DATE(Premissas!$B$5,12,31)),"Conferir período",IF(AND(I51&lt;&gt;"",OR(I51&lt;DATE(Premissas!$B$5,1,1),I51&gt;DATE(Premissas!$B$5,12,31))),"Conferir vencimento",IF(H51="Em revisão","Conferir situação","OK")))))))</f>
        <v/>
      </c>
      <c r="N51">
        <f>IFERROR(Premissas!E51,"")</f>
        <v/>
      </c>
      <c r="O51">
        <f>IFERROR(Premissas!F51,"")</f>
        <v/>
      </c>
    </row>
    <row r="52" ht="23" customHeight="1">
      <c r="A52" s="19" t="n"/>
      <c r="B52" s="19" t="n"/>
      <c r="C52" s="20" t="n"/>
      <c r="D52" s="21" t="n"/>
      <c r="E52" s="19" t="n"/>
      <c r="F52" s="22" t="n"/>
      <c r="G52" s="19" t="n"/>
      <c r="H52" s="21" t="n"/>
      <c r="I52" s="20" t="n"/>
      <c r="J52" s="19" t="n"/>
      <c r="K52" s="24">
        <f>IF(COUNTA(A52:J52)=0,"",IF(OR(A52="",B52="",C52="",D52="",E52="",F52="",G52="",H52=""),"Conferir campos",IF(F52&lt;=0,"Conferir valor",IF(F52&gt;Premissas!$B$6,"Acima do limite",IF(OR(C52&lt;DATE(Premissas!$B$5,1,1),C52&gt;DATE(Premissas!$B$5,12,31)),"Conferir período",IF(AND(I52&lt;&gt;"",OR(I52&lt;DATE(Premissas!$B$5,1,1),I52&gt;DATE(Premissas!$B$5,12,31))),"Conferir vencimento",IF(H52="Em revisão","Conferir situação","OK")))))))</f>
        <v/>
      </c>
      <c r="N52">
        <f>IFERROR(Premissas!E52,"")</f>
        <v/>
      </c>
      <c r="O52">
        <f>IFERROR(Premissas!F52,"")</f>
        <v/>
      </c>
    </row>
    <row r="53" ht="23" customHeight="1">
      <c r="A53" s="19" t="n"/>
      <c r="B53" s="19" t="n"/>
      <c r="C53" s="20" t="n"/>
      <c r="D53" s="21" t="n"/>
      <c r="E53" s="19" t="n"/>
      <c r="F53" s="22" t="n"/>
      <c r="G53" s="19" t="n"/>
      <c r="H53" s="21" t="n"/>
      <c r="I53" s="20" t="n"/>
      <c r="J53" s="19" t="n"/>
      <c r="K53" s="23">
        <f>IF(COUNTA(A53:J53)=0,"",IF(OR(A53="",B53="",C53="",D53="",E53="",F53="",G53="",H53=""),"Conferir campos",IF(F53&lt;=0,"Conferir valor",IF(F53&gt;Premissas!$B$6,"Acima do limite",IF(OR(C53&lt;DATE(Premissas!$B$5,1,1),C53&gt;DATE(Premissas!$B$5,12,31)),"Conferir período",IF(AND(I53&lt;&gt;"",OR(I53&lt;DATE(Premissas!$B$5,1,1),I53&gt;DATE(Premissas!$B$5,12,31))),"Conferir vencimento",IF(H53="Em revisão","Conferir situação","OK")))))))</f>
        <v/>
      </c>
      <c r="N53">
        <f>IFERROR(Premissas!E53,"")</f>
        <v/>
      </c>
      <c r="O53">
        <f>IFERROR(Premissas!F53,"")</f>
        <v/>
      </c>
    </row>
    <row r="54" ht="23" customHeight="1">
      <c r="A54" s="19" t="n"/>
      <c r="B54" s="19" t="n"/>
      <c r="C54" s="20" t="n"/>
      <c r="D54" s="21" t="n"/>
      <c r="E54" s="19" t="n"/>
      <c r="F54" s="22" t="n"/>
      <c r="G54" s="19" t="n"/>
      <c r="H54" s="21" t="n"/>
      <c r="I54" s="20" t="n"/>
      <c r="J54" s="19" t="n"/>
      <c r="K54" s="24">
        <f>IF(COUNTA(A54:J54)=0,"",IF(OR(A54="",B54="",C54="",D54="",E54="",F54="",G54="",H54=""),"Conferir campos",IF(F54&lt;=0,"Conferir valor",IF(F54&gt;Premissas!$B$6,"Acima do limite",IF(OR(C54&lt;DATE(Premissas!$B$5,1,1),C54&gt;DATE(Premissas!$B$5,12,31)),"Conferir período",IF(AND(I54&lt;&gt;"",OR(I54&lt;DATE(Premissas!$B$5,1,1),I54&gt;DATE(Premissas!$B$5,12,31))),"Conferir vencimento",IF(H54="Em revisão","Conferir situação","OK")))))))</f>
        <v/>
      </c>
      <c r="N54">
        <f>IFERROR(Premissas!E54,"")</f>
        <v/>
      </c>
      <c r="O54">
        <f>IFERROR(Premissas!F54,"")</f>
        <v/>
      </c>
    </row>
    <row r="55" ht="23" customHeight="1">
      <c r="A55" s="19" t="n"/>
      <c r="B55" s="19" t="n"/>
      <c r="C55" s="20" t="n"/>
      <c r="D55" s="21" t="n"/>
      <c r="E55" s="19" t="n"/>
      <c r="F55" s="22" t="n"/>
      <c r="G55" s="19" t="n"/>
      <c r="H55" s="21" t="n"/>
      <c r="I55" s="20" t="n"/>
      <c r="J55" s="19" t="n"/>
      <c r="K55" s="23">
        <f>IF(COUNTA(A55:J55)=0,"",IF(OR(A55="",B55="",C55="",D55="",E55="",F55="",G55="",H55=""),"Conferir campos",IF(F55&lt;=0,"Conferir valor",IF(F55&gt;Premissas!$B$6,"Acima do limite",IF(OR(C55&lt;DATE(Premissas!$B$5,1,1),C55&gt;DATE(Premissas!$B$5,12,31)),"Conferir período",IF(AND(I55&lt;&gt;"",OR(I55&lt;DATE(Premissas!$B$5,1,1),I55&gt;DATE(Premissas!$B$5,12,31))),"Conferir vencimento",IF(H55="Em revisão","Conferir situação","OK")))))))</f>
        <v/>
      </c>
      <c r="N55">
        <f>IFERROR(Premissas!E55,"")</f>
        <v/>
      </c>
      <c r="O55">
        <f>IFERROR(Premissas!F55,"")</f>
        <v/>
      </c>
    </row>
    <row r="56" ht="23" customHeight="1">
      <c r="A56" s="19" t="n"/>
      <c r="B56" s="19" t="n"/>
      <c r="C56" s="20" t="n"/>
      <c r="D56" s="21" t="n"/>
      <c r="E56" s="19" t="n"/>
      <c r="F56" s="22" t="n"/>
      <c r="G56" s="19" t="n"/>
      <c r="H56" s="21" t="n"/>
      <c r="I56" s="20" t="n"/>
      <c r="J56" s="19" t="n"/>
      <c r="K56" s="24">
        <f>IF(COUNTA(A56:J56)=0,"",IF(OR(A56="",B56="",C56="",D56="",E56="",F56="",G56="",H56=""),"Conferir campos",IF(F56&lt;=0,"Conferir valor",IF(F56&gt;Premissas!$B$6,"Acima do limite",IF(OR(C56&lt;DATE(Premissas!$B$5,1,1),C56&gt;DATE(Premissas!$B$5,12,31)),"Conferir período",IF(AND(I56&lt;&gt;"",OR(I56&lt;DATE(Premissas!$B$5,1,1),I56&gt;DATE(Premissas!$B$5,12,31))),"Conferir vencimento",IF(H56="Em revisão","Conferir situação","OK")))))))</f>
        <v/>
      </c>
      <c r="N56">
        <f>IFERROR(Premissas!E56,"")</f>
        <v/>
      </c>
      <c r="O56">
        <f>IFERROR(Premissas!F56,"")</f>
        <v/>
      </c>
    </row>
    <row r="57" ht="23" customHeight="1">
      <c r="A57" s="19" t="n"/>
      <c r="B57" s="19" t="n"/>
      <c r="C57" s="20" t="n"/>
      <c r="D57" s="21" t="n"/>
      <c r="E57" s="19" t="n"/>
      <c r="F57" s="22" t="n"/>
      <c r="G57" s="19" t="n"/>
      <c r="H57" s="21" t="n"/>
      <c r="I57" s="20" t="n"/>
      <c r="J57" s="19" t="n"/>
      <c r="K57" s="23">
        <f>IF(COUNTA(A57:J57)=0,"",IF(OR(A57="",B57="",C57="",D57="",E57="",F57="",G57="",H57=""),"Conferir campos",IF(F57&lt;=0,"Conferir valor",IF(F57&gt;Premissas!$B$6,"Acima do limite",IF(OR(C57&lt;DATE(Premissas!$B$5,1,1),C57&gt;DATE(Premissas!$B$5,12,31)),"Conferir período",IF(AND(I57&lt;&gt;"",OR(I57&lt;DATE(Premissas!$B$5,1,1),I57&gt;DATE(Premissas!$B$5,12,31))),"Conferir vencimento",IF(H57="Em revisão","Conferir situação","OK")))))))</f>
        <v/>
      </c>
      <c r="N57">
        <f>IFERROR(Premissas!E57,"")</f>
        <v/>
      </c>
      <c r="O57">
        <f>IFERROR(Premissas!F57,"")</f>
        <v/>
      </c>
    </row>
    <row r="58" ht="23" customHeight="1">
      <c r="A58" s="19" t="n"/>
      <c r="B58" s="19" t="n"/>
      <c r="C58" s="20" t="n"/>
      <c r="D58" s="21" t="n"/>
      <c r="E58" s="19" t="n"/>
      <c r="F58" s="22" t="n"/>
      <c r="G58" s="19" t="n"/>
      <c r="H58" s="21" t="n"/>
      <c r="I58" s="20" t="n"/>
      <c r="J58" s="19" t="n"/>
      <c r="K58" s="24">
        <f>IF(COUNTA(A58:J58)=0,"",IF(OR(A58="",B58="",C58="",D58="",E58="",F58="",G58="",H58=""),"Conferir campos",IF(F58&lt;=0,"Conferir valor",IF(F58&gt;Premissas!$B$6,"Acima do limite",IF(OR(C58&lt;DATE(Premissas!$B$5,1,1),C58&gt;DATE(Premissas!$B$5,12,31)),"Conferir período",IF(AND(I58&lt;&gt;"",OR(I58&lt;DATE(Premissas!$B$5,1,1),I58&gt;DATE(Premissas!$B$5,12,31))),"Conferir vencimento",IF(H58="Em revisão","Conferir situação","OK")))))))</f>
        <v/>
      </c>
      <c r="N58">
        <f>IFERROR(Premissas!E58,"")</f>
        <v/>
      </c>
      <c r="O58">
        <f>IFERROR(Premissas!F58,"")</f>
        <v/>
      </c>
    </row>
    <row r="59" ht="23" customHeight="1">
      <c r="A59" s="19" t="n"/>
      <c r="B59" s="19" t="n"/>
      <c r="C59" s="20" t="n"/>
      <c r="D59" s="21" t="n"/>
      <c r="E59" s="19" t="n"/>
      <c r="F59" s="22" t="n"/>
      <c r="G59" s="19" t="n"/>
      <c r="H59" s="21" t="n"/>
      <c r="I59" s="20" t="n"/>
      <c r="J59" s="19" t="n"/>
      <c r="K59" s="23">
        <f>IF(COUNTA(A59:J59)=0,"",IF(OR(A59="",B59="",C59="",D59="",E59="",F59="",G59="",H59=""),"Conferir campos",IF(F59&lt;=0,"Conferir valor",IF(F59&gt;Premissas!$B$6,"Acima do limite",IF(OR(C59&lt;DATE(Premissas!$B$5,1,1),C59&gt;DATE(Premissas!$B$5,12,31)),"Conferir período",IF(AND(I59&lt;&gt;"",OR(I59&lt;DATE(Premissas!$B$5,1,1),I59&gt;DATE(Premissas!$B$5,12,31))),"Conferir vencimento",IF(H59="Em revisão","Conferir situação","OK")))))))</f>
        <v/>
      </c>
      <c r="N59">
        <f>IFERROR(Premissas!E59,"")</f>
        <v/>
      </c>
      <c r="O59">
        <f>IFERROR(Premissas!F59,"")</f>
        <v/>
      </c>
    </row>
    <row r="60" ht="23" customHeight="1">
      <c r="A60" s="19" t="n"/>
      <c r="B60" s="19" t="n"/>
      <c r="C60" s="20" t="n"/>
      <c r="D60" s="21" t="n"/>
      <c r="E60" s="19" t="n"/>
      <c r="F60" s="22" t="n"/>
      <c r="G60" s="19" t="n"/>
      <c r="H60" s="21" t="n"/>
      <c r="I60" s="20" t="n"/>
      <c r="J60" s="19" t="n"/>
      <c r="K60" s="24">
        <f>IF(COUNTA(A60:J60)=0,"",IF(OR(A60="",B60="",C60="",D60="",E60="",F60="",G60="",H60=""),"Conferir campos",IF(F60&lt;=0,"Conferir valor",IF(F60&gt;Premissas!$B$6,"Acima do limite",IF(OR(C60&lt;DATE(Premissas!$B$5,1,1),C60&gt;DATE(Premissas!$B$5,12,31)),"Conferir período",IF(AND(I60&lt;&gt;"",OR(I60&lt;DATE(Premissas!$B$5,1,1),I60&gt;DATE(Premissas!$B$5,12,31))),"Conferir vencimento",IF(H60="Em revisão","Conferir situação","OK")))))))</f>
        <v/>
      </c>
      <c r="N60">
        <f>IFERROR(Premissas!E60,"")</f>
        <v/>
      </c>
      <c r="O60">
        <f>IFERROR(Premissas!F60,"")</f>
        <v/>
      </c>
    </row>
    <row r="61" ht="23" customHeight="1">
      <c r="A61" s="19" t="n"/>
      <c r="B61" s="19" t="n"/>
      <c r="C61" s="20" t="n"/>
      <c r="D61" s="21" t="n"/>
      <c r="E61" s="19" t="n"/>
      <c r="F61" s="22" t="n"/>
      <c r="G61" s="19" t="n"/>
      <c r="H61" s="21" t="n"/>
      <c r="I61" s="20" t="n"/>
      <c r="J61" s="19" t="n"/>
      <c r="K61" s="23">
        <f>IF(COUNTA(A61:J61)=0,"",IF(OR(A61="",B61="",C61="",D61="",E61="",F61="",G61="",H61=""),"Conferir campos",IF(F61&lt;=0,"Conferir valor",IF(F61&gt;Premissas!$B$6,"Acima do limite",IF(OR(C61&lt;DATE(Premissas!$B$5,1,1),C61&gt;DATE(Premissas!$B$5,12,31)),"Conferir período",IF(AND(I61&lt;&gt;"",OR(I61&lt;DATE(Premissas!$B$5,1,1),I61&gt;DATE(Premissas!$B$5,12,31))),"Conferir vencimento",IF(H61="Em revisão","Conferir situação","OK")))))))</f>
        <v/>
      </c>
      <c r="N61">
        <f>IFERROR(Premissas!E61,"")</f>
        <v/>
      </c>
      <c r="O61">
        <f>IFERROR(Premissas!F61,"")</f>
        <v/>
      </c>
    </row>
    <row r="62" ht="23" customHeight="1">
      <c r="A62" s="19" t="n"/>
      <c r="B62" s="19" t="n"/>
      <c r="C62" s="20" t="n"/>
      <c r="D62" s="21" t="n"/>
      <c r="E62" s="19" t="n"/>
      <c r="F62" s="22" t="n"/>
      <c r="G62" s="19" t="n"/>
      <c r="H62" s="21" t="n"/>
      <c r="I62" s="20" t="n"/>
      <c r="J62" s="19" t="n"/>
      <c r="K62" s="24">
        <f>IF(COUNTA(A62:J62)=0,"",IF(OR(A62="",B62="",C62="",D62="",E62="",F62="",G62="",H62=""),"Conferir campos",IF(F62&lt;=0,"Conferir valor",IF(F62&gt;Premissas!$B$6,"Acima do limite",IF(OR(C62&lt;DATE(Premissas!$B$5,1,1),C62&gt;DATE(Premissas!$B$5,12,31)),"Conferir período",IF(AND(I62&lt;&gt;"",OR(I62&lt;DATE(Premissas!$B$5,1,1),I62&gt;DATE(Premissas!$B$5,12,31))),"Conferir vencimento",IF(H62="Em revisão","Conferir situação","OK")))))))</f>
        <v/>
      </c>
      <c r="N62">
        <f>IFERROR(Premissas!E62,"")</f>
        <v/>
      </c>
      <c r="O62">
        <f>IFERROR(Premissas!F62,"")</f>
        <v/>
      </c>
    </row>
    <row r="63" ht="23" customHeight="1">
      <c r="A63" s="19" t="n"/>
      <c r="B63" s="19" t="n"/>
      <c r="C63" s="20" t="n"/>
      <c r="D63" s="21" t="n"/>
      <c r="E63" s="19" t="n"/>
      <c r="F63" s="22" t="n"/>
      <c r="G63" s="19" t="n"/>
      <c r="H63" s="21" t="n"/>
      <c r="I63" s="20" t="n"/>
      <c r="J63" s="19" t="n"/>
      <c r="K63" s="23">
        <f>IF(COUNTA(A63:J63)=0,"",IF(OR(A63="",B63="",C63="",D63="",E63="",F63="",G63="",H63=""),"Conferir campos",IF(F63&lt;=0,"Conferir valor",IF(F63&gt;Premissas!$B$6,"Acima do limite",IF(OR(C63&lt;DATE(Premissas!$B$5,1,1),C63&gt;DATE(Premissas!$B$5,12,31)),"Conferir período",IF(AND(I63&lt;&gt;"",OR(I63&lt;DATE(Premissas!$B$5,1,1),I63&gt;DATE(Premissas!$B$5,12,31))),"Conferir vencimento",IF(H63="Em revisão","Conferir situação","OK")))))))</f>
        <v/>
      </c>
      <c r="N63">
        <f>IFERROR(Premissas!E63,"")</f>
        <v/>
      </c>
      <c r="O63">
        <f>IFERROR(Premissas!F63,"")</f>
        <v/>
      </c>
    </row>
    <row r="64" ht="23" customHeight="1">
      <c r="A64" s="19" t="n"/>
      <c r="B64" s="19" t="n"/>
      <c r="C64" s="20" t="n"/>
      <c r="D64" s="21" t="n"/>
      <c r="E64" s="19" t="n"/>
      <c r="F64" s="22" t="n"/>
      <c r="G64" s="19" t="n"/>
      <c r="H64" s="21" t="n"/>
      <c r="I64" s="20" t="n"/>
      <c r="J64" s="19" t="n"/>
      <c r="K64" s="24">
        <f>IF(COUNTA(A64:J64)=0,"",IF(OR(A64="",B64="",C64="",D64="",E64="",F64="",G64="",H64=""),"Conferir campos",IF(F64&lt;=0,"Conferir valor",IF(F64&gt;Premissas!$B$6,"Acima do limite",IF(OR(C64&lt;DATE(Premissas!$B$5,1,1),C64&gt;DATE(Premissas!$B$5,12,31)),"Conferir período",IF(AND(I64&lt;&gt;"",OR(I64&lt;DATE(Premissas!$B$5,1,1),I64&gt;DATE(Premissas!$B$5,12,31))),"Conferir vencimento",IF(H64="Em revisão","Conferir situação","OK")))))))</f>
        <v/>
      </c>
      <c r="N64">
        <f>IFERROR(Premissas!E64,"")</f>
        <v/>
      </c>
      <c r="O64">
        <f>IFERROR(Premissas!F64,"")</f>
        <v/>
      </c>
    </row>
    <row r="65" ht="23" customHeight="1">
      <c r="A65" s="19" t="n"/>
      <c r="B65" s="19" t="n"/>
      <c r="C65" s="20" t="n"/>
      <c r="D65" s="21" t="n"/>
      <c r="E65" s="19" t="n"/>
      <c r="F65" s="22" t="n"/>
      <c r="G65" s="19" t="n"/>
      <c r="H65" s="21" t="n"/>
      <c r="I65" s="20" t="n"/>
      <c r="J65" s="19" t="n"/>
      <c r="K65" s="23">
        <f>IF(COUNTA(A65:J65)=0,"",IF(OR(A65="",B65="",C65="",D65="",E65="",F65="",G65="",H65=""),"Conferir campos",IF(F65&lt;=0,"Conferir valor",IF(F65&gt;Premissas!$B$6,"Acima do limite",IF(OR(C65&lt;DATE(Premissas!$B$5,1,1),C65&gt;DATE(Premissas!$B$5,12,31)),"Conferir período",IF(AND(I65&lt;&gt;"",OR(I65&lt;DATE(Premissas!$B$5,1,1),I65&gt;DATE(Premissas!$B$5,12,31))),"Conferir vencimento",IF(H65="Em revisão","Conferir situação","OK")))))))</f>
        <v/>
      </c>
      <c r="N65">
        <f>IFERROR(Premissas!E65,"")</f>
        <v/>
      </c>
      <c r="O65">
        <f>IFERROR(Premissas!F65,"")</f>
        <v/>
      </c>
    </row>
    <row r="66" ht="23" customHeight="1">
      <c r="A66" s="19" t="n"/>
      <c r="B66" s="19" t="n"/>
      <c r="C66" s="20" t="n"/>
      <c r="D66" s="21" t="n"/>
      <c r="E66" s="19" t="n"/>
      <c r="F66" s="22" t="n"/>
      <c r="G66" s="19" t="n"/>
      <c r="H66" s="21" t="n"/>
      <c r="I66" s="20" t="n"/>
      <c r="J66" s="19" t="n"/>
      <c r="K66" s="24">
        <f>IF(COUNTA(A66:J66)=0,"",IF(OR(A66="",B66="",C66="",D66="",E66="",F66="",G66="",H66=""),"Conferir campos",IF(F66&lt;=0,"Conferir valor",IF(F66&gt;Premissas!$B$6,"Acima do limite",IF(OR(C66&lt;DATE(Premissas!$B$5,1,1),C66&gt;DATE(Premissas!$B$5,12,31)),"Conferir período",IF(AND(I66&lt;&gt;"",OR(I66&lt;DATE(Premissas!$B$5,1,1),I66&gt;DATE(Premissas!$B$5,12,31))),"Conferir vencimento",IF(H66="Em revisão","Conferir situação","OK")))))))</f>
        <v/>
      </c>
      <c r="N66">
        <f>IFERROR(Premissas!E66,"")</f>
        <v/>
      </c>
      <c r="O66">
        <f>IFERROR(Premissas!F66,"")</f>
        <v/>
      </c>
    </row>
    <row r="67" ht="23" customHeight="1">
      <c r="A67" s="19" t="n"/>
      <c r="B67" s="19" t="n"/>
      <c r="C67" s="20" t="n"/>
      <c r="D67" s="21" t="n"/>
      <c r="E67" s="19" t="n"/>
      <c r="F67" s="22" t="n"/>
      <c r="G67" s="19" t="n"/>
      <c r="H67" s="21" t="n"/>
      <c r="I67" s="20" t="n"/>
      <c r="J67" s="19" t="n"/>
      <c r="K67" s="23">
        <f>IF(COUNTA(A67:J67)=0,"",IF(OR(A67="",B67="",C67="",D67="",E67="",F67="",G67="",H67=""),"Conferir campos",IF(F67&lt;=0,"Conferir valor",IF(F67&gt;Premissas!$B$6,"Acima do limite",IF(OR(C67&lt;DATE(Premissas!$B$5,1,1),C67&gt;DATE(Premissas!$B$5,12,31)),"Conferir período",IF(AND(I67&lt;&gt;"",OR(I67&lt;DATE(Premissas!$B$5,1,1),I67&gt;DATE(Premissas!$B$5,12,31))),"Conferir vencimento",IF(H67="Em revisão","Conferir situação","OK")))))))</f>
        <v/>
      </c>
      <c r="N67">
        <f>IFERROR(Premissas!E67,"")</f>
        <v/>
      </c>
      <c r="O67">
        <f>IFERROR(Premissas!F67,"")</f>
        <v/>
      </c>
    </row>
    <row r="68" ht="23" customHeight="1">
      <c r="A68" s="19" t="n"/>
      <c r="B68" s="19" t="n"/>
      <c r="C68" s="20" t="n"/>
      <c r="D68" s="21" t="n"/>
      <c r="E68" s="19" t="n"/>
      <c r="F68" s="22" t="n"/>
      <c r="G68" s="19" t="n"/>
      <c r="H68" s="21" t="n"/>
      <c r="I68" s="20" t="n"/>
      <c r="J68" s="19" t="n"/>
      <c r="K68" s="24">
        <f>IF(COUNTA(A68:J68)=0,"",IF(OR(A68="",B68="",C68="",D68="",E68="",F68="",G68="",H68=""),"Conferir campos",IF(F68&lt;=0,"Conferir valor",IF(F68&gt;Premissas!$B$6,"Acima do limite",IF(OR(C68&lt;DATE(Premissas!$B$5,1,1),C68&gt;DATE(Premissas!$B$5,12,31)),"Conferir período",IF(AND(I68&lt;&gt;"",OR(I68&lt;DATE(Premissas!$B$5,1,1),I68&gt;DATE(Premissas!$B$5,12,31))),"Conferir vencimento",IF(H68="Em revisão","Conferir situação","OK")))))))</f>
        <v/>
      </c>
      <c r="N68">
        <f>IFERROR(Premissas!E68,"")</f>
        <v/>
      </c>
      <c r="O68">
        <f>IFERROR(Premissas!F68,"")</f>
        <v/>
      </c>
    </row>
    <row r="69" ht="23" customHeight="1">
      <c r="A69" s="19" t="n"/>
      <c r="B69" s="19" t="n"/>
      <c r="C69" s="20" t="n"/>
      <c r="D69" s="21" t="n"/>
      <c r="E69" s="19" t="n"/>
      <c r="F69" s="22" t="n"/>
      <c r="G69" s="19" t="n"/>
      <c r="H69" s="21" t="n"/>
      <c r="I69" s="20" t="n"/>
      <c r="J69" s="19" t="n"/>
      <c r="K69" s="23">
        <f>IF(COUNTA(A69:J69)=0,"",IF(OR(A69="",B69="",C69="",D69="",E69="",F69="",G69="",H69=""),"Conferir campos",IF(F69&lt;=0,"Conferir valor",IF(F69&gt;Premissas!$B$6,"Acima do limite",IF(OR(C69&lt;DATE(Premissas!$B$5,1,1),C69&gt;DATE(Premissas!$B$5,12,31)),"Conferir período",IF(AND(I69&lt;&gt;"",OR(I69&lt;DATE(Premissas!$B$5,1,1),I69&gt;DATE(Premissas!$B$5,12,31))),"Conferir vencimento",IF(H69="Em revisão","Conferir situação","OK")))))))</f>
        <v/>
      </c>
      <c r="N69">
        <f>IFERROR(Premissas!E69,"")</f>
        <v/>
      </c>
      <c r="O69">
        <f>IFERROR(Premissas!F69,"")</f>
        <v/>
      </c>
    </row>
    <row r="70" ht="23" customHeight="1">
      <c r="A70" s="19" t="n"/>
      <c r="B70" s="19" t="n"/>
      <c r="C70" s="20" t="n"/>
      <c r="D70" s="21" t="n"/>
      <c r="E70" s="19" t="n"/>
      <c r="F70" s="22" t="n"/>
      <c r="G70" s="19" t="n"/>
      <c r="H70" s="21" t="n"/>
      <c r="I70" s="20" t="n"/>
      <c r="J70" s="19" t="n"/>
      <c r="K70" s="24">
        <f>IF(COUNTA(A70:J70)=0,"",IF(OR(A70="",B70="",C70="",D70="",E70="",F70="",G70="",H70=""),"Conferir campos",IF(F70&lt;=0,"Conferir valor",IF(F70&gt;Premissas!$B$6,"Acima do limite",IF(OR(C70&lt;DATE(Premissas!$B$5,1,1),C70&gt;DATE(Premissas!$B$5,12,31)),"Conferir período",IF(AND(I70&lt;&gt;"",OR(I70&lt;DATE(Premissas!$B$5,1,1),I70&gt;DATE(Premissas!$B$5,12,31))),"Conferir vencimento",IF(H70="Em revisão","Conferir situação","OK")))))))</f>
        <v/>
      </c>
      <c r="N70">
        <f>IFERROR(Premissas!E70,"")</f>
        <v/>
      </c>
      <c r="O70">
        <f>IFERROR(Premissas!F70,"")</f>
        <v/>
      </c>
    </row>
    <row r="71" ht="23" customHeight="1">
      <c r="A71" s="19" t="n"/>
      <c r="B71" s="19" t="n"/>
      <c r="C71" s="20" t="n"/>
      <c r="D71" s="21" t="n"/>
      <c r="E71" s="19" t="n"/>
      <c r="F71" s="22" t="n"/>
      <c r="G71" s="19" t="n"/>
      <c r="H71" s="21" t="n"/>
      <c r="I71" s="20" t="n"/>
      <c r="J71" s="19" t="n"/>
      <c r="K71" s="23">
        <f>IF(COUNTA(A71:J71)=0,"",IF(OR(A71="",B71="",C71="",D71="",E71="",F71="",G71="",H71=""),"Conferir campos",IF(F71&lt;=0,"Conferir valor",IF(F71&gt;Premissas!$B$6,"Acima do limite",IF(OR(C71&lt;DATE(Premissas!$B$5,1,1),C71&gt;DATE(Premissas!$B$5,12,31)),"Conferir período",IF(AND(I71&lt;&gt;"",OR(I71&lt;DATE(Premissas!$B$5,1,1),I71&gt;DATE(Premissas!$B$5,12,31))),"Conferir vencimento",IF(H71="Em revisão","Conferir situação","OK")))))))</f>
        <v/>
      </c>
      <c r="N71">
        <f>IFERROR(Premissas!E71,"")</f>
        <v/>
      </c>
      <c r="O71">
        <f>IFERROR(Premissas!F71,"")</f>
        <v/>
      </c>
    </row>
    <row r="72" ht="23" customHeight="1">
      <c r="A72" s="19" t="n"/>
      <c r="B72" s="19" t="n"/>
      <c r="C72" s="20" t="n"/>
      <c r="D72" s="21" t="n"/>
      <c r="E72" s="19" t="n"/>
      <c r="F72" s="22" t="n"/>
      <c r="G72" s="19" t="n"/>
      <c r="H72" s="21" t="n"/>
      <c r="I72" s="20" t="n"/>
      <c r="J72" s="19" t="n"/>
      <c r="K72" s="24">
        <f>IF(COUNTA(A72:J72)=0,"",IF(OR(A72="",B72="",C72="",D72="",E72="",F72="",G72="",H72=""),"Conferir campos",IF(F72&lt;=0,"Conferir valor",IF(F72&gt;Premissas!$B$6,"Acima do limite",IF(OR(C72&lt;DATE(Premissas!$B$5,1,1),C72&gt;DATE(Premissas!$B$5,12,31)),"Conferir período",IF(AND(I72&lt;&gt;"",OR(I72&lt;DATE(Premissas!$B$5,1,1),I72&gt;DATE(Premissas!$B$5,12,31))),"Conferir vencimento",IF(H72="Em revisão","Conferir situação","OK")))))))</f>
        <v/>
      </c>
      <c r="N72">
        <f>IFERROR(Premissas!E72,"")</f>
        <v/>
      </c>
      <c r="O72">
        <f>IFERROR(Premissas!F72,"")</f>
        <v/>
      </c>
    </row>
    <row r="73" ht="23" customHeight="1">
      <c r="A73" s="19" t="n"/>
      <c r="B73" s="19" t="n"/>
      <c r="C73" s="20" t="n"/>
      <c r="D73" s="21" t="n"/>
      <c r="E73" s="19" t="n"/>
      <c r="F73" s="22" t="n"/>
      <c r="G73" s="19" t="n"/>
      <c r="H73" s="21" t="n"/>
      <c r="I73" s="20" t="n"/>
      <c r="J73" s="19" t="n"/>
      <c r="K73" s="23">
        <f>IF(COUNTA(A73:J73)=0,"",IF(OR(A73="",B73="",C73="",D73="",E73="",F73="",G73="",H73=""),"Conferir campos",IF(F73&lt;=0,"Conferir valor",IF(F73&gt;Premissas!$B$6,"Acima do limite",IF(OR(C73&lt;DATE(Premissas!$B$5,1,1),C73&gt;DATE(Premissas!$B$5,12,31)),"Conferir período",IF(AND(I73&lt;&gt;"",OR(I73&lt;DATE(Premissas!$B$5,1,1),I73&gt;DATE(Premissas!$B$5,12,31))),"Conferir vencimento",IF(H73="Em revisão","Conferir situação","OK")))))))</f>
        <v/>
      </c>
      <c r="N73">
        <f>IFERROR(Premissas!E73,"")</f>
        <v/>
      </c>
      <c r="O73">
        <f>IFERROR(Premissas!F73,"")</f>
        <v/>
      </c>
    </row>
    <row r="74" ht="23" customHeight="1">
      <c r="A74" s="19" t="n"/>
      <c r="B74" s="19" t="n"/>
      <c r="C74" s="20" t="n"/>
      <c r="D74" s="21" t="n"/>
      <c r="E74" s="19" t="n"/>
      <c r="F74" s="22" t="n"/>
      <c r="G74" s="19" t="n"/>
      <c r="H74" s="21" t="n"/>
      <c r="I74" s="20" t="n"/>
      <c r="J74" s="19" t="n"/>
      <c r="K74" s="24">
        <f>IF(COUNTA(A74:J74)=0,"",IF(OR(A74="",B74="",C74="",D74="",E74="",F74="",G74="",H74=""),"Conferir campos",IF(F74&lt;=0,"Conferir valor",IF(F74&gt;Premissas!$B$6,"Acima do limite",IF(OR(C74&lt;DATE(Premissas!$B$5,1,1),C74&gt;DATE(Premissas!$B$5,12,31)),"Conferir período",IF(AND(I74&lt;&gt;"",OR(I74&lt;DATE(Premissas!$B$5,1,1),I74&gt;DATE(Premissas!$B$5,12,31))),"Conferir vencimento",IF(H74="Em revisão","Conferir situação","OK")))))))</f>
        <v/>
      </c>
      <c r="N74">
        <f>IFERROR(Premissas!E74,"")</f>
        <v/>
      </c>
      <c r="O74">
        <f>IFERROR(Premissas!F74,"")</f>
        <v/>
      </c>
    </row>
    <row r="75" ht="23" customHeight="1">
      <c r="A75" s="19" t="n"/>
      <c r="B75" s="19" t="n"/>
      <c r="C75" s="20" t="n"/>
      <c r="D75" s="21" t="n"/>
      <c r="E75" s="19" t="n"/>
      <c r="F75" s="22" t="n"/>
      <c r="G75" s="19" t="n"/>
      <c r="H75" s="21" t="n"/>
      <c r="I75" s="20" t="n"/>
      <c r="J75" s="19" t="n"/>
      <c r="K75" s="23">
        <f>IF(COUNTA(A75:J75)=0,"",IF(OR(A75="",B75="",C75="",D75="",E75="",F75="",G75="",H75=""),"Conferir campos",IF(F75&lt;=0,"Conferir valor",IF(F75&gt;Premissas!$B$6,"Acima do limite",IF(OR(C75&lt;DATE(Premissas!$B$5,1,1),C75&gt;DATE(Premissas!$B$5,12,31)),"Conferir período",IF(AND(I75&lt;&gt;"",OR(I75&lt;DATE(Premissas!$B$5,1,1),I75&gt;DATE(Premissas!$B$5,12,31))),"Conferir vencimento",IF(H75="Em revisão","Conferir situação","OK")))))))</f>
        <v/>
      </c>
      <c r="N75">
        <f>IFERROR(Premissas!E75,"")</f>
        <v/>
      </c>
      <c r="O75">
        <f>IFERROR(Premissas!F75,"")</f>
        <v/>
      </c>
    </row>
    <row r="76" ht="23" customHeight="1">
      <c r="A76" s="19" t="n"/>
      <c r="B76" s="19" t="n"/>
      <c r="C76" s="20" t="n"/>
      <c r="D76" s="21" t="n"/>
      <c r="E76" s="19" t="n"/>
      <c r="F76" s="22" t="n"/>
      <c r="G76" s="19" t="n"/>
      <c r="H76" s="21" t="n"/>
      <c r="I76" s="20" t="n"/>
      <c r="J76" s="19" t="n"/>
      <c r="K76" s="24">
        <f>IF(COUNTA(A76:J76)=0,"",IF(OR(A76="",B76="",C76="",D76="",E76="",F76="",G76="",H76=""),"Conferir campos",IF(F76&lt;=0,"Conferir valor",IF(F76&gt;Premissas!$B$6,"Acima do limite",IF(OR(C76&lt;DATE(Premissas!$B$5,1,1),C76&gt;DATE(Premissas!$B$5,12,31)),"Conferir período",IF(AND(I76&lt;&gt;"",OR(I76&lt;DATE(Premissas!$B$5,1,1),I76&gt;DATE(Premissas!$B$5,12,31))),"Conferir vencimento",IF(H76="Em revisão","Conferir situação","OK")))))))</f>
        <v/>
      </c>
      <c r="N76">
        <f>IFERROR(Premissas!E76,"")</f>
        <v/>
      </c>
      <c r="O76">
        <f>IFERROR(Premissas!F76,"")</f>
        <v/>
      </c>
    </row>
    <row r="77" ht="23" customHeight="1">
      <c r="A77" s="19" t="n"/>
      <c r="B77" s="19" t="n"/>
      <c r="C77" s="20" t="n"/>
      <c r="D77" s="21" t="n"/>
      <c r="E77" s="19" t="n"/>
      <c r="F77" s="22" t="n"/>
      <c r="G77" s="19" t="n"/>
      <c r="H77" s="21" t="n"/>
      <c r="I77" s="20" t="n"/>
      <c r="J77" s="19" t="n"/>
      <c r="K77" s="23">
        <f>IF(COUNTA(A77:J77)=0,"",IF(OR(A77="",B77="",C77="",D77="",E77="",F77="",G77="",H77=""),"Conferir campos",IF(F77&lt;=0,"Conferir valor",IF(F77&gt;Premissas!$B$6,"Acima do limite",IF(OR(C77&lt;DATE(Premissas!$B$5,1,1),C77&gt;DATE(Premissas!$B$5,12,31)),"Conferir período",IF(AND(I77&lt;&gt;"",OR(I77&lt;DATE(Premissas!$B$5,1,1),I77&gt;DATE(Premissas!$B$5,12,31))),"Conferir vencimento",IF(H77="Em revisão","Conferir situação","OK")))))))</f>
        <v/>
      </c>
      <c r="N77">
        <f>IFERROR(Premissas!E77,"")</f>
        <v/>
      </c>
      <c r="O77">
        <f>IFERROR(Premissas!F77,"")</f>
        <v/>
      </c>
    </row>
    <row r="78" ht="23" customHeight="1">
      <c r="A78" s="19" t="n"/>
      <c r="B78" s="19" t="n"/>
      <c r="C78" s="20" t="n"/>
      <c r="D78" s="21" t="n"/>
      <c r="E78" s="19" t="n"/>
      <c r="F78" s="22" t="n"/>
      <c r="G78" s="19" t="n"/>
      <c r="H78" s="21" t="n"/>
      <c r="I78" s="20" t="n"/>
      <c r="J78" s="19" t="n"/>
      <c r="K78" s="24">
        <f>IF(COUNTA(A78:J78)=0,"",IF(OR(A78="",B78="",C78="",D78="",E78="",F78="",G78="",H78=""),"Conferir campos",IF(F78&lt;=0,"Conferir valor",IF(F78&gt;Premissas!$B$6,"Acima do limite",IF(OR(C78&lt;DATE(Premissas!$B$5,1,1),C78&gt;DATE(Premissas!$B$5,12,31)),"Conferir período",IF(AND(I78&lt;&gt;"",OR(I78&lt;DATE(Premissas!$B$5,1,1),I78&gt;DATE(Premissas!$B$5,12,31))),"Conferir vencimento",IF(H78="Em revisão","Conferir situação","OK")))))))</f>
        <v/>
      </c>
      <c r="N78">
        <f>IFERROR(Premissas!E78,"")</f>
        <v/>
      </c>
      <c r="O78">
        <f>IFERROR(Premissas!F78,"")</f>
        <v/>
      </c>
    </row>
    <row r="79" ht="23" customHeight="1">
      <c r="A79" s="19" t="n"/>
      <c r="B79" s="19" t="n"/>
      <c r="C79" s="20" t="n"/>
      <c r="D79" s="21" t="n"/>
      <c r="E79" s="19" t="n"/>
      <c r="F79" s="22" t="n"/>
      <c r="G79" s="19" t="n"/>
      <c r="H79" s="21" t="n"/>
      <c r="I79" s="20" t="n"/>
      <c r="J79" s="19" t="n"/>
      <c r="K79" s="23">
        <f>IF(COUNTA(A79:J79)=0,"",IF(OR(A79="",B79="",C79="",D79="",E79="",F79="",G79="",H79=""),"Conferir campos",IF(F79&lt;=0,"Conferir valor",IF(F79&gt;Premissas!$B$6,"Acima do limite",IF(OR(C79&lt;DATE(Premissas!$B$5,1,1),C79&gt;DATE(Premissas!$B$5,12,31)),"Conferir período",IF(AND(I79&lt;&gt;"",OR(I79&lt;DATE(Premissas!$B$5,1,1),I79&gt;DATE(Premissas!$B$5,12,31))),"Conferir vencimento",IF(H79="Em revisão","Conferir situação","OK")))))))</f>
        <v/>
      </c>
      <c r="N79">
        <f>IFERROR(Premissas!E79,"")</f>
        <v/>
      </c>
      <c r="O79">
        <f>IFERROR(Premissas!F79,"")</f>
        <v/>
      </c>
    </row>
    <row r="80" ht="23" customHeight="1">
      <c r="A80" s="19" t="n"/>
      <c r="B80" s="19" t="n"/>
      <c r="C80" s="20" t="n"/>
      <c r="D80" s="21" t="n"/>
      <c r="E80" s="19" t="n"/>
      <c r="F80" s="22" t="n"/>
      <c r="G80" s="19" t="n"/>
      <c r="H80" s="21" t="n"/>
      <c r="I80" s="20" t="n"/>
      <c r="J80" s="19" t="n"/>
      <c r="K80" s="24">
        <f>IF(COUNTA(A80:J80)=0,"",IF(OR(A80="",B80="",C80="",D80="",E80="",F80="",G80="",H80=""),"Conferir campos",IF(F80&lt;=0,"Conferir valor",IF(F80&gt;Premissas!$B$6,"Acima do limite",IF(OR(C80&lt;DATE(Premissas!$B$5,1,1),C80&gt;DATE(Premissas!$B$5,12,31)),"Conferir período",IF(AND(I80&lt;&gt;"",OR(I80&lt;DATE(Premissas!$B$5,1,1),I80&gt;DATE(Premissas!$B$5,12,31))),"Conferir vencimento",IF(H80="Em revisão","Conferir situação","OK")))))))</f>
        <v/>
      </c>
      <c r="N80">
        <f>IFERROR(Premissas!E80,"")</f>
        <v/>
      </c>
      <c r="O80">
        <f>IFERROR(Premissas!F80,"")</f>
        <v/>
      </c>
    </row>
    <row r="81" ht="23" customHeight="1">
      <c r="A81" s="19" t="n"/>
      <c r="B81" s="19" t="n"/>
      <c r="C81" s="20" t="n"/>
      <c r="D81" s="21" t="n"/>
      <c r="E81" s="19" t="n"/>
      <c r="F81" s="22" t="n"/>
      <c r="G81" s="19" t="n"/>
      <c r="H81" s="21" t="n"/>
      <c r="I81" s="20" t="n"/>
      <c r="J81" s="19" t="n"/>
      <c r="K81" s="23">
        <f>IF(COUNTA(A81:J81)=0,"",IF(OR(A81="",B81="",C81="",D81="",E81="",F81="",G81="",H81=""),"Conferir campos",IF(F81&lt;=0,"Conferir valor",IF(F81&gt;Premissas!$B$6,"Acima do limite",IF(OR(C81&lt;DATE(Premissas!$B$5,1,1),C81&gt;DATE(Premissas!$B$5,12,31)),"Conferir período",IF(AND(I81&lt;&gt;"",OR(I81&lt;DATE(Premissas!$B$5,1,1),I81&gt;DATE(Premissas!$B$5,12,31))),"Conferir vencimento",IF(H81="Em revisão","Conferir situação","OK")))))))</f>
        <v/>
      </c>
      <c r="N81">
        <f>IFERROR(Premissas!E81,"")</f>
        <v/>
      </c>
      <c r="O81">
        <f>IFERROR(Premissas!F81,"")</f>
        <v/>
      </c>
    </row>
    <row r="82" ht="23" customHeight="1">
      <c r="A82" s="19" t="n"/>
      <c r="B82" s="19" t="n"/>
      <c r="C82" s="20" t="n"/>
      <c r="D82" s="21" t="n"/>
      <c r="E82" s="19" t="n"/>
      <c r="F82" s="22" t="n"/>
      <c r="G82" s="19" t="n"/>
      <c r="H82" s="21" t="n"/>
      <c r="I82" s="20" t="n"/>
      <c r="J82" s="19" t="n"/>
      <c r="K82" s="24">
        <f>IF(COUNTA(A82:J82)=0,"",IF(OR(A82="",B82="",C82="",D82="",E82="",F82="",G82="",H82=""),"Conferir campos",IF(F82&lt;=0,"Conferir valor",IF(F82&gt;Premissas!$B$6,"Acima do limite",IF(OR(C82&lt;DATE(Premissas!$B$5,1,1),C82&gt;DATE(Premissas!$B$5,12,31)),"Conferir período",IF(AND(I82&lt;&gt;"",OR(I82&lt;DATE(Premissas!$B$5,1,1),I82&gt;DATE(Premissas!$B$5,12,31))),"Conferir vencimento",IF(H82="Em revisão","Conferir situação","OK")))))))</f>
        <v/>
      </c>
      <c r="N82">
        <f>IFERROR(Premissas!E82,"")</f>
        <v/>
      </c>
      <c r="O82">
        <f>IFERROR(Premissas!F82,"")</f>
        <v/>
      </c>
    </row>
    <row r="83" ht="23" customHeight="1">
      <c r="A83" s="19" t="n"/>
      <c r="B83" s="19" t="n"/>
      <c r="C83" s="20" t="n"/>
      <c r="D83" s="21" t="n"/>
      <c r="E83" s="19" t="n"/>
      <c r="F83" s="22" t="n"/>
      <c r="G83" s="19" t="n"/>
      <c r="H83" s="21" t="n"/>
      <c r="I83" s="20" t="n"/>
      <c r="J83" s="19" t="n"/>
      <c r="K83" s="23">
        <f>IF(COUNTA(A83:J83)=0,"",IF(OR(A83="",B83="",C83="",D83="",E83="",F83="",G83="",H83=""),"Conferir campos",IF(F83&lt;=0,"Conferir valor",IF(F83&gt;Premissas!$B$6,"Acima do limite",IF(OR(C83&lt;DATE(Premissas!$B$5,1,1),C83&gt;DATE(Premissas!$B$5,12,31)),"Conferir período",IF(AND(I83&lt;&gt;"",OR(I83&lt;DATE(Premissas!$B$5,1,1),I83&gt;DATE(Premissas!$B$5,12,31))),"Conferir vencimento",IF(H83="Em revisão","Conferir situação","OK")))))))</f>
        <v/>
      </c>
      <c r="N83">
        <f>IFERROR(Premissas!E83,"")</f>
        <v/>
      </c>
      <c r="O83">
        <f>IFERROR(Premissas!F83,"")</f>
        <v/>
      </c>
    </row>
    <row r="84" ht="23" customHeight="1">
      <c r="A84" s="19" t="n"/>
      <c r="B84" s="19" t="n"/>
      <c r="C84" s="20" t="n"/>
      <c r="D84" s="21" t="n"/>
      <c r="E84" s="19" t="n"/>
      <c r="F84" s="22" t="n"/>
      <c r="G84" s="19" t="n"/>
      <c r="H84" s="21" t="n"/>
      <c r="I84" s="20" t="n"/>
      <c r="J84" s="19" t="n"/>
      <c r="K84" s="24">
        <f>IF(COUNTA(A84:J84)=0,"",IF(OR(A84="",B84="",C84="",D84="",E84="",F84="",G84="",H84=""),"Conferir campos",IF(F84&lt;=0,"Conferir valor",IF(F84&gt;Premissas!$B$6,"Acima do limite",IF(OR(C84&lt;DATE(Premissas!$B$5,1,1),C84&gt;DATE(Premissas!$B$5,12,31)),"Conferir período",IF(AND(I84&lt;&gt;"",OR(I84&lt;DATE(Premissas!$B$5,1,1),I84&gt;DATE(Premissas!$B$5,12,31))),"Conferir vencimento",IF(H84="Em revisão","Conferir situação","OK")))))))</f>
        <v/>
      </c>
      <c r="N84">
        <f>IFERROR(Premissas!E84,"")</f>
        <v/>
      </c>
      <c r="O84">
        <f>IFERROR(Premissas!F84,"")</f>
        <v/>
      </c>
    </row>
    <row r="85" ht="23" customHeight="1">
      <c r="A85" s="19" t="n"/>
      <c r="B85" s="19" t="n"/>
      <c r="C85" s="20" t="n"/>
      <c r="D85" s="21" t="n"/>
      <c r="E85" s="19" t="n"/>
      <c r="F85" s="22" t="n"/>
      <c r="G85" s="19" t="n"/>
      <c r="H85" s="21" t="n"/>
      <c r="I85" s="20" t="n"/>
      <c r="J85" s="19" t="n"/>
      <c r="K85" s="23">
        <f>IF(COUNTA(A85:J85)=0,"",IF(OR(A85="",B85="",C85="",D85="",E85="",F85="",G85="",H85=""),"Conferir campos",IF(F85&lt;=0,"Conferir valor",IF(F85&gt;Premissas!$B$6,"Acima do limite",IF(OR(C85&lt;DATE(Premissas!$B$5,1,1),C85&gt;DATE(Premissas!$B$5,12,31)),"Conferir período",IF(AND(I85&lt;&gt;"",OR(I85&lt;DATE(Premissas!$B$5,1,1),I85&gt;DATE(Premissas!$B$5,12,31))),"Conferir vencimento",IF(H85="Em revisão","Conferir situação","OK")))))))</f>
        <v/>
      </c>
      <c r="N85">
        <f>IFERROR(Premissas!E85,"")</f>
        <v/>
      </c>
      <c r="O85">
        <f>IFERROR(Premissas!F85,"")</f>
        <v/>
      </c>
    </row>
    <row r="86" ht="23" customHeight="1">
      <c r="A86" s="19" t="n"/>
      <c r="B86" s="19" t="n"/>
      <c r="C86" s="20" t="n"/>
      <c r="D86" s="21" t="n"/>
      <c r="E86" s="19" t="n"/>
      <c r="F86" s="22" t="n"/>
      <c r="G86" s="19" t="n"/>
      <c r="H86" s="21" t="n"/>
      <c r="I86" s="20" t="n"/>
      <c r="J86" s="19" t="n"/>
      <c r="K86" s="24">
        <f>IF(COUNTA(A86:J86)=0,"",IF(OR(A86="",B86="",C86="",D86="",E86="",F86="",G86="",H86=""),"Conferir campos",IF(F86&lt;=0,"Conferir valor",IF(F86&gt;Premissas!$B$6,"Acima do limite",IF(OR(C86&lt;DATE(Premissas!$B$5,1,1),C86&gt;DATE(Premissas!$B$5,12,31)),"Conferir período",IF(AND(I86&lt;&gt;"",OR(I86&lt;DATE(Premissas!$B$5,1,1),I86&gt;DATE(Premissas!$B$5,12,31))),"Conferir vencimento",IF(H86="Em revisão","Conferir situação","OK")))))))</f>
        <v/>
      </c>
      <c r="N86">
        <f>IFERROR(Premissas!E86,"")</f>
        <v/>
      </c>
      <c r="O86">
        <f>IFERROR(Premissas!F86,"")</f>
        <v/>
      </c>
    </row>
    <row r="87" ht="23" customHeight="1">
      <c r="A87" s="19" t="n"/>
      <c r="B87" s="19" t="n"/>
      <c r="C87" s="20" t="n"/>
      <c r="D87" s="21" t="n"/>
      <c r="E87" s="19" t="n"/>
      <c r="F87" s="22" t="n"/>
      <c r="G87" s="19" t="n"/>
      <c r="H87" s="21" t="n"/>
      <c r="I87" s="20" t="n"/>
      <c r="J87" s="19" t="n"/>
      <c r="K87" s="23">
        <f>IF(COUNTA(A87:J87)=0,"",IF(OR(A87="",B87="",C87="",D87="",E87="",F87="",G87="",H87=""),"Conferir campos",IF(F87&lt;=0,"Conferir valor",IF(F87&gt;Premissas!$B$6,"Acima do limite",IF(OR(C87&lt;DATE(Premissas!$B$5,1,1),C87&gt;DATE(Premissas!$B$5,12,31)),"Conferir período",IF(AND(I87&lt;&gt;"",OR(I87&lt;DATE(Premissas!$B$5,1,1),I87&gt;DATE(Premissas!$B$5,12,31))),"Conferir vencimento",IF(H87="Em revisão","Conferir situação","OK")))))))</f>
        <v/>
      </c>
      <c r="N87">
        <f>IFERROR(Premissas!E87,"")</f>
        <v/>
      </c>
      <c r="O87">
        <f>IFERROR(Premissas!F87,"")</f>
        <v/>
      </c>
    </row>
    <row r="88" ht="23" customHeight="1">
      <c r="A88" s="19" t="n"/>
      <c r="B88" s="19" t="n"/>
      <c r="C88" s="20" t="n"/>
      <c r="D88" s="21" t="n"/>
      <c r="E88" s="19" t="n"/>
      <c r="F88" s="22" t="n"/>
      <c r="G88" s="19" t="n"/>
      <c r="H88" s="21" t="n"/>
      <c r="I88" s="20" t="n"/>
      <c r="J88" s="19" t="n"/>
      <c r="K88" s="24">
        <f>IF(COUNTA(A88:J88)=0,"",IF(OR(A88="",B88="",C88="",D88="",E88="",F88="",G88="",H88=""),"Conferir campos",IF(F88&lt;=0,"Conferir valor",IF(F88&gt;Premissas!$B$6,"Acima do limite",IF(OR(C88&lt;DATE(Premissas!$B$5,1,1),C88&gt;DATE(Premissas!$B$5,12,31)),"Conferir período",IF(AND(I88&lt;&gt;"",OR(I88&lt;DATE(Premissas!$B$5,1,1),I88&gt;DATE(Premissas!$B$5,12,31))),"Conferir vencimento",IF(H88="Em revisão","Conferir situação","OK")))))))</f>
        <v/>
      </c>
      <c r="N88">
        <f>IFERROR(Premissas!E88,"")</f>
        <v/>
      </c>
      <c r="O88">
        <f>IFERROR(Premissas!F88,"")</f>
        <v/>
      </c>
    </row>
    <row r="89" ht="23" customHeight="1">
      <c r="A89" s="19" t="n"/>
      <c r="B89" s="19" t="n"/>
      <c r="C89" s="20" t="n"/>
      <c r="D89" s="21" t="n"/>
      <c r="E89" s="19" t="n"/>
      <c r="F89" s="22" t="n"/>
      <c r="G89" s="19" t="n"/>
      <c r="H89" s="21" t="n"/>
      <c r="I89" s="20" t="n"/>
      <c r="J89" s="19" t="n"/>
      <c r="K89" s="23">
        <f>IF(COUNTA(A89:J89)=0,"",IF(OR(A89="",B89="",C89="",D89="",E89="",F89="",G89="",H89=""),"Conferir campos",IF(F89&lt;=0,"Conferir valor",IF(F89&gt;Premissas!$B$6,"Acima do limite",IF(OR(C89&lt;DATE(Premissas!$B$5,1,1),C89&gt;DATE(Premissas!$B$5,12,31)),"Conferir período",IF(AND(I89&lt;&gt;"",OR(I89&lt;DATE(Premissas!$B$5,1,1),I89&gt;DATE(Premissas!$B$5,12,31))),"Conferir vencimento",IF(H89="Em revisão","Conferir situação","OK")))))))</f>
        <v/>
      </c>
      <c r="N89">
        <f>IFERROR(Premissas!E89,"")</f>
        <v/>
      </c>
      <c r="O89">
        <f>IFERROR(Premissas!F89,"")</f>
        <v/>
      </c>
    </row>
    <row r="90" ht="23" customHeight="1">
      <c r="A90" s="19" t="n"/>
      <c r="B90" s="19" t="n"/>
      <c r="C90" s="20" t="n"/>
      <c r="D90" s="21" t="n"/>
      <c r="E90" s="19" t="n"/>
      <c r="F90" s="22" t="n"/>
      <c r="G90" s="19" t="n"/>
      <c r="H90" s="21" t="n"/>
      <c r="I90" s="20" t="n"/>
      <c r="J90" s="19" t="n"/>
      <c r="K90" s="24">
        <f>IF(COUNTA(A90:J90)=0,"",IF(OR(A90="",B90="",C90="",D90="",E90="",F90="",G90="",H90=""),"Conferir campos",IF(F90&lt;=0,"Conferir valor",IF(F90&gt;Premissas!$B$6,"Acima do limite",IF(OR(C90&lt;DATE(Premissas!$B$5,1,1),C90&gt;DATE(Premissas!$B$5,12,31)),"Conferir período",IF(AND(I90&lt;&gt;"",OR(I90&lt;DATE(Premissas!$B$5,1,1),I90&gt;DATE(Premissas!$B$5,12,31))),"Conferir vencimento",IF(H90="Em revisão","Conferir situação","OK")))))))</f>
        <v/>
      </c>
      <c r="N90">
        <f>IFERROR(Premissas!E90,"")</f>
        <v/>
      </c>
      <c r="O90">
        <f>IFERROR(Premissas!F90,"")</f>
        <v/>
      </c>
    </row>
    <row r="91" ht="23" customHeight="1">
      <c r="A91" s="19" t="n"/>
      <c r="B91" s="19" t="n"/>
      <c r="C91" s="20" t="n"/>
      <c r="D91" s="21" t="n"/>
      <c r="E91" s="19" t="n"/>
      <c r="F91" s="22" t="n"/>
      <c r="G91" s="19" t="n"/>
      <c r="H91" s="21" t="n"/>
      <c r="I91" s="20" t="n"/>
      <c r="J91" s="19" t="n"/>
      <c r="K91" s="23">
        <f>IF(COUNTA(A91:J91)=0,"",IF(OR(A91="",B91="",C91="",D91="",E91="",F91="",G91="",H91=""),"Conferir campos",IF(F91&lt;=0,"Conferir valor",IF(F91&gt;Premissas!$B$6,"Acima do limite",IF(OR(C91&lt;DATE(Premissas!$B$5,1,1),C91&gt;DATE(Premissas!$B$5,12,31)),"Conferir período",IF(AND(I91&lt;&gt;"",OR(I91&lt;DATE(Premissas!$B$5,1,1),I91&gt;DATE(Premissas!$B$5,12,31))),"Conferir vencimento",IF(H91="Em revisão","Conferir situação","OK")))))))</f>
        <v/>
      </c>
      <c r="N91">
        <f>IFERROR(Premissas!E91,"")</f>
        <v/>
      </c>
      <c r="O91">
        <f>IFERROR(Premissas!F91,"")</f>
        <v/>
      </c>
    </row>
    <row r="92" ht="23" customHeight="1">
      <c r="A92" s="19" t="n"/>
      <c r="B92" s="19" t="n"/>
      <c r="C92" s="20" t="n"/>
      <c r="D92" s="21" t="n"/>
      <c r="E92" s="19" t="n"/>
      <c r="F92" s="22" t="n"/>
      <c r="G92" s="19" t="n"/>
      <c r="H92" s="21" t="n"/>
      <c r="I92" s="20" t="n"/>
      <c r="J92" s="19" t="n"/>
      <c r="K92" s="24">
        <f>IF(COUNTA(A92:J92)=0,"",IF(OR(A92="",B92="",C92="",D92="",E92="",F92="",G92="",H92=""),"Conferir campos",IF(F92&lt;=0,"Conferir valor",IF(F92&gt;Premissas!$B$6,"Acima do limite",IF(OR(C92&lt;DATE(Premissas!$B$5,1,1),C92&gt;DATE(Premissas!$B$5,12,31)),"Conferir período",IF(AND(I92&lt;&gt;"",OR(I92&lt;DATE(Premissas!$B$5,1,1),I92&gt;DATE(Premissas!$B$5,12,31))),"Conferir vencimento",IF(H92="Em revisão","Conferir situação","OK")))))))</f>
        <v/>
      </c>
      <c r="N92">
        <f>IFERROR(Premissas!E92,"")</f>
        <v/>
      </c>
      <c r="O92">
        <f>IFERROR(Premissas!F92,"")</f>
        <v/>
      </c>
    </row>
    <row r="93" ht="23" customHeight="1">
      <c r="A93" s="19" t="n"/>
      <c r="B93" s="19" t="n"/>
      <c r="C93" s="20" t="n"/>
      <c r="D93" s="21" t="n"/>
      <c r="E93" s="19" t="n"/>
      <c r="F93" s="22" t="n"/>
      <c r="G93" s="19" t="n"/>
      <c r="H93" s="21" t="n"/>
      <c r="I93" s="20" t="n"/>
      <c r="J93" s="19" t="n"/>
      <c r="K93" s="23">
        <f>IF(COUNTA(A93:J93)=0,"",IF(OR(A93="",B93="",C93="",D93="",E93="",F93="",G93="",H93=""),"Conferir campos",IF(F93&lt;=0,"Conferir valor",IF(F93&gt;Premissas!$B$6,"Acima do limite",IF(OR(C93&lt;DATE(Premissas!$B$5,1,1),C93&gt;DATE(Premissas!$B$5,12,31)),"Conferir período",IF(AND(I93&lt;&gt;"",OR(I93&lt;DATE(Premissas!$B$5,1,1),I93&gt;DATE(Premissas!$B$5,12,31))),"Conferir vencimento",IF(H93="Em revisão","Conferir situação","OK")))))))</f>
        <v/>
      </c>
      <c r="N93">
        <f>IFERROR(Premissas!E93,"")</f>
        <v/>
      </c>
      <c r="O93">
        <f>IFERROR(Premissas!F93,"")</f>
        <v/>
      </c>
    </row>
    <row r="94" ht="23" customHeight="1">
      <c r="A94" s="19" t="n"/>
      <c r="B94" s="19" t="n"/>
      <c r="C94" s="20" t="n"/>
      <c r="D94" s="21" t="n"/>
      <c r="E94" s="19" t="n"/>
      <c r="F94" s="22" t="n"/>
      <c r="G94" s="19" t="n"/>
      <c r="H94" s="21" t="n"/>
      <c r="I94" s="20" t="n"/>
      <c r="J94" s="19" t="n"/>
      <c r="K94" s="24">
        <f>IF(COUNTA(A94:J94)=0,"",IF(OR(A94="",B94="",C94="",D94="",E94="",F94="",G94="",H94=""),"Conferir campos",IF(F94&lt;=0,"Conferir valor",IF(F94&gt;Premissas!$B$6,"Acima do limite",IF(OR(C94&lt;DATE(Premissas!$B$5,1,1),C94&gt;DATE(Premissas!$B$5,12,31)),"Conferir período",IF(AND(I94&lt;&gt;"",OR(I94&lt;DATE(Premissas!$B$5,1,1),I94&gt;DATE(Premissas!$B$5,12,31))),"Conferir vencimento",IF(H94="Em revisão","Conferir situação","OK")))))))</f>
        <v/>
      </c>
      <c r="N94">
        <f>IFERROR(Premissas!E94,"")</f>
        <v/>
      </c>
      <c r="O94">
        <f>IFERROR(Premissas!F94,"")</f>
        <v/>
      </c>
    </row>
    <row r="95" ht="23" customHeight="1">
      <c r="A95" s="19" t="n"/>
      <c r="B95" s="19" t="n"/>
      <c r="C95" s="20" t="n"/>
      <c r="D95" s="21" t="n"/>
      <c r="E95" s="19" t="n"/>
      <c r="F95" s="22" t="n"/>
      <c r="G95" s="19" t="n"/>
      <c r="H95" s="21" t="n"/>
      <c r="I95" s="20" t="n"/>
      <c r="J95" s="19" t="n"/>
      <c r="K95" s="23">
        <f>IF(COUNTA(A95:J95)=0,"",IF(OR(A95="",B95="",C95="",D95="",E95="",F95="",G95="",H95=""),"Conferir campos",IF(F95&lt;=0,"Conferir valor",IF(F95&gt;Premissas!$B$6,"Acima do limite",IF(OR(C95&lt;DATE(Premissas!$B$5,1,1),C95&gt;DATE(Premissas!$B$5,12,31)),"Conferir período",IF(AND(I95&lt;&gt;"",OR(I95&lt;DATE(Premissas!$B$5,1,1),I95&gt;DATE(Premissas!$B$5,12,31))),"Conferir vencimento",IF(H95="Em revisão","Conferir situação","OK")))))))</f>
        <v/>
      </c>
      <c r="N95">
        <f>IFERROR(Premissas!E95,"")</f>
        <v/>
      </c>
      <c r="O95">
        <f>IFERROR(Premissas!F95,"")</f>
        <v/>
      </c>
    </row>
    <row r="96" ht="23" customHeight="1">
      <c r="A96" s="19" t="n"/>
      <c r="B96" s="19" t="n"/>
      <c r="C96" s="20" t="n"/>
      <c r="D96" s="21" t="n"/>
      <c r="E96" s="19" t="n"/>
      <c r="F96" s="22" t="n"/>
      <c r="G96" s="19" t="n"/>
      <c r="H96" s="21" t="n"/>
      <c r="I96" s="20" t="n"/>
      <c r="J96" s="19" t="n"/>
      <c r="K96" s="24">
        <f>IF(COUNTA(A96:J96)=0,"",IF(OR(A96="",B96="",C96="",D96="",E96="",F96="",G96="",H96=""),"Conferir campos",IF(F96&lt;=0,"Conferir valor",IF(F96&gt;Premissas!$B$6,"Acima do limite",IF(OR(C96&lt;DATE(Premissas!$B$5,1,1),C96&gt;DATE(Premissas!$B$5,12,31)),"Conferir período",IF(AND(I96&lt;&gt;"",OR(I96&lt;DATE(Premissas!$B$5,1,1),I96&gt;DATE(Premissas!$B$5,12,31))),"Conferir vencimento",IF(H96="Em revisão","Conferir situação","OK")))))))</f>
        <v/>
      </c>
      <c r="N96">
        <f>IFERROR(Premissas!E96,"")</f>
        <v/>
      </c>
      <c r="O96">
        <f>IFERROR(Premissas!F96,"")</f>
        <v/>
      </c>
    </row>
    <row r="97" ht="23" customHeight="1">
      <c r="A97" s="19" t="n"/>
      <c r="B97" s="19" t="n"/>
      <c r="C97" s="20" t="n"/>
      <c r="D97" s="21" t="n"/>
      <c r="E97" s="19" t="n"/>
      <c r="F97" s="22" t="n"/>
      <c r="G97" s="19" t="n"/>
      <c r="H97" s="21" t="n"/>
      <c r="I97" s="20" t="n"/>
      <c r="J97" s="19" t="n"/>
      <c r="K97" s="23">
        <f>IF(COUNTA(A97:J97)=0,"",IF(OR(A97="",B97="",C97="",D97="",E97="",F97="",G97="",H97=""),"Conferir campos",IF(F97&lt;=0,"Conferir valor",IF(F97&gt;Premissas!$B$6,"Acima do limite",IF(OR(C97&lt;DATE(Premissas!$B$5,1,1),C97&gt;DATE(Premissas!$B$5,12,31)),"Conferir período",IF(AND(I97&lt;&gt;"",OR(I97&lt;DATE(Premissas!$B$5,1,1),I97&gt;DATE(Premissas!$B$5,12,31))),"Conferir vencimento",IF(H97="Em revisão","Conferir situação","OK")))))))</f>
        <v/>
      </c>
      <c r="N97">
        <f>IFERROR(Premissas!E97,"")</f>
        <v/>
      </c>
      <c r="O97">
        <f>IFERROR(Premissas!F97,"")</f>
        <v/>
      </c>
    </row>
    <row r="98" ht="23" customHeight="1">
      <c r="A98" s="19" t="n"/>
      <c r="B98" s="19" t="n"/>
      <c r="C98" s="20" t="n"/>
      <c r="D98" s="21" t="n"/>
      <c r="E98" s="19" t="n"/>
      <c r="F98" s="22" t="n"/>
      <c r="G98" s="19" t="n"/>
      <c r="H98" s="21" t="n"/>
      <c r="I98" s="20" t="n"/>
      <c r="J98" s="19" t="n"/>
      <c r="K98" s="24">
        <f>IF(COUNTA(A98:J98)=0,"",IF(OR(A98="",B98="",C98="",D98="",E98="",F98="",G98="",H98=""),"Conferir campos",IF(F98&lt;=0,"Conferir valor",IF(F98&gt;Premissas!$B$6,"Acima do limite",IF(OR(C98&lt;DATE(Premissas!$B$5,1,1),C98&gt;DATE(Premissas!$B$5,12,31)),"Conferir período",IF(AND(I98&lt;&gt;"",OR(I98&lt;DATE(Premissas!$B$5,1,1),I98&gt;DATE(Premissas!$B$5,12,31))),"Conferir vencimento",IF(H98="Em revisão","Conferir situação","OK")))))))</f>
        <v/>
      </c>
      <c r="N98">
        <f>IFERROR(Premissas!E98,"")</f>
        <v/>
      </c>
      <c r="O98">
        <f>IFERROR(Premissas!F98,"")</f>
        <v/>
      </c>
    </row>
    <row r="99" ht="23" customHeight="1">
      <c r="A99" s="19" t="n"/>
      <c r="B99" s="19" t="n"/>
      <c r="C99" s="20" t="n"/>
      <c r="D99" s="21" t="n"/>
      <c r="E99" s="19" t="n"/>
      <c r="F99" s="22" t="n"/>
      <c r="G99" s="19" t="n"/>
      <c r="H99" s="21" t="n"/>
      <c r="I99" s="20" t="n"/>
      <c r="J99" s="19" t="n"/>
      <c r="K99" s="23">
        <f>IF(COUNTA(A99:J99)=0,"",IF(OR(A99="",B99="",C99="",D99="",E99="",F99="",G99="",H99=""),"Conferir campos",IF(F99&lt;=0,"Conferir valor",IF(F99&gt;Premissas!$B$6,"Acima do limite",IF(OR(C99&lt;DATE(Premissas!$B$5,1,1),C99&gt;DATE(Premissas!$B$5,12,31)),"Conferir período",IF(AND(I99&lt;&gt;"",OR(I99&lt;DATE(Premissas!$B$5,1,1),I99&gt;DATE(Premissas!$B$5,12,31))),"Conferir vencimento",IF(H99="Em revisão","Conferir situação","OK")))))))</f>
        <v/>
      </c>
      <c r="N99">
        <f>IFERROR(Premissas!E99,"")</f>
        <v/>
      </c>
      <c r="O99">
        <f>IFERROR(Premissas!F99,"")</f>
        <v/>
      </c>
    </row>
    <row r="100" ht="23" customHeight="1">
      <c r="A100" s="19" t="n"/>
      <c r="B100" s="19" t="n"/>
      <c r="C100" s="20" t="n"/>
      <c r="D100" s="21" t="n"/>
      <c r="E100" s="19" t="n"/>
      <c r="F100" s="22" t="n"/>
      <c r="G100" s="19" t="n"/>
      <c r="H100" s="21" t="n"/>
      <c r="I100" s="20" t="n"/>
      <c r="J100" s="19" t="n"/>
      <c r="K100" s="24">
        <f>IF(COUNTA(A100:J100)=0,"",IF(OR(A100="",B100="",C100="",D100="",E100="",F100="",G100="",H100=""),"Conferir campos",IF(F100&lt;=0,"Conferir valor",IF(F100&gt;Premissas!$B$6,"Acima do limite",IF(OR(C100&lt;DATE(Premissas!$B$5,1,1),C100&gt;DATE(Premissas!$B$5,12,31)),"Conferir período",IF(AND(I100&lt;&gt;"",OR(I100&lt;DATE(Premissas!$B$5,1,1),I100&gt;DATE(Premissas!$B$5,12,31))),"Conferir vencimento",IF(H100="Em revisão","Conferir situação","OK")))))))</f>
        <v/>
      </c>
      <c r="N100">
        <f>IFERROR(Premissas!E100,"")</f>
        <v/>
      </c>
      <c r="O100">
        <f>IFERROR(Premissas!F100,"")</f>
        <v/>
      </c>
    </row>
    <row r="101" ht="23" customHeight="1">
      <c r="A101" s="19" t="n"/>
      <c r="B101" s="19" t="n"/>
      <c r="C101" s="20" t="n"/>
      <c r="D101" s="21" t="n"/>
      <c r="E101" s="19" t="n"/>
      <c r="F101" s="22" t="n"/>
      <c r="G101" s="19" t="n"/>
      <c r="H101" s="21" t="n"/>
      <c r="I101" s="20" t="n"/>
      <c r="J101" s="19" t="n"/>
      <c r="K101" s="23">
        <f>IF(COUNTA(A101:J101)=0,"",IF(OR(A101="",B101="",C101="",D101="",E101="",F101="",G101="",H101=""),"Conferir campos",IF(F101&lt;=0,"Conferir valor",IF(F101&gt;Premissas!$B$6,"Acima do limite",IF(OR(C101&lt;DATE(Premissas!$B$5,1,1),C101&gt;DATE(Premissas!$B$5,12,31)),"Conferir período",IF(AND(I101&lt;&gt;"",OR(I101&lt;DATE(Premissas!$B$5,1,1),I101&gt;DATE(Premissas!$B$5,12,31))),"Conferir vencimento",IF(H101="Em revisão","Conferir situação","OK")))))))</f>
        <v/>
      </c>
      <c r="N101">
        <f>IFERROR(Premissas!E101,"")</f>
        <v/>
      </c>
      <c r="O101">
        <f>IFERROR(Premissas!F101,"")</f>
        <v/>
      </c>
    </row>
    <row r="102" ht="23" customHeight="1">
      <c r="A102" s="19" t="n"/>
      <c r="B102" s="19" t="n"/>
      <c r="C102" s="20" t="n"/>
      <c r="D102" s="21" t="n"/>
      <c r="E102" s="19" t="n"/>
      <c r="F102" s="22" t="n"/>
      <c r="G102" s="19" t="n"/>
      <c r="H102" s="21" t="n"/>
      <c r="I102" s="20" t="n"/>
      <c r="J102" s="19" t="n"/>
      <c r="K102" s="24">
        <f>IF(COUNTA(A102:J102)=0,"",IF(OR(A102="",B102="",C102="",D102="",E102="",F102="",G102="",H102=""),"Conferir campos",IF(F102&lt;=0,"Conferir valor",IF(F102&gt;Premissas!$B$6,"Acima do limite",IF(OR(C102&lt;DATE(Premissas!$B$5,1,1),C102&gt;DATE(Premissas!$B$5,12,31)),"Conferir período",IF(AND(I102&lt;&gt;"",OR(I102&lt;DATE(Premissas!$B$5,1,1),I102&gt;DATE(Premissas!$B$5,12,31))),"Conferir vencimento",IF(H102="Em revisão","Conferir situação","OK")))))))</f>
        <v/>
      </c>
      <c r="N102">
        <f>IFERROR(Premissas!E102,"")</f>
        <v/>
      </c>
      <c r="O102">
        <f>IFERROR(Premissas!F102,"")</f>
        <v/>
      </c>
    </row>
    <row r="103" ht="23" customHeight="1">
      <c r="A103" s="19" t="n"/>
      <c r="B103" s="19" t="n"/>
      <c r="C103" s="20" t="n"/>
      <c r="D103" s="21" t="n"/>
      <c r="E103" s="19" t="n"/>
      <c r="F103" s="22" t="n"/>
      <c r="G103" s="19" t="n"/>
      <c r="H103" s="21" t="n"/>
      <c r="I103" s="20" t="n"/>
      <c r="J103" s="19" t="n"/>
      <c r="K103" s="23">
        <f>IF(COUNTA(A103:J103)=0,"",IF(OR(A103="",B103="",C103="",D103="",E103="",F103="",G103="",H103=""),"Conferir campos",IF(F103&lt;=0,"Conferir valor",IF(F103&gt;Premissas!$B$6,"Acima do limite",IF(OR(C103&lt;DATE(Premissas!$B$5,1,1),C103&gt;DATE(Premissas!$B$5,12,31)),"Conferir período",IF(AND(I103&lt;&gt;"",OR(I103&lt;DATE(Premissas!$B$5,1,1),I103&gt;DATE(Premissas!$B$5,12,31))),"Conferir vencimento",IF(H103="Em revisão","Conferir situação","OK")))))))</f>
        <v/>
      </c>
      <c r="N103">
        <f>IFERROR(Premissas!E103,"")</f>
        <v/>
      </c>
      <c r="O103">
        <f>IFERROR(Premissas!F103,"")</f>
        <v/>
      </c>
    </row>
    <row r="104" ht="23" customHeight="1">
      <c r="A104" s="19" t="n"/>
      <c r="B104" s="19" t="n"/>
      <c r="C104" s="20" t="n"/>
      <c r="D104" s="21" t="n"/>
      <c r="E104" s="19" t="n"/>
      <c r="F104" s="22" t="n"/>
      <c r="G104" s="19" t="n"/>
      <c r="H104" s="21" t="n"/>
      <c r="I104" s="20" t="n"/>
      <c r="J104" s="19" t="n"/>
      <c r="K104" s="24">
        <f>IF(COUNTA(A104:J104)=0,"",IF(OR(A104="",B104="",C104="",D104="",E104="",F104="",G104="",H104=""),"Conferir campos",IF(F104&lt;=0,"Conferir valor",IF(F104&gt;Premissas!$B$6,"Acima do limite",IF(OR(C104&lt;DATE(Premissas!$B$5,1,1),C104&gt;DATE(Premissas!$B$5,12,31)),"Conferir período",IF(AND(I104&lt;&gt;"",OR(I104&lt;DATE(Premissas!$B$5,1,1),I104&gt;DATE(Premissas!$B$5,12,31))),"Conferir vencimento",IF(H104="Em revisão","Conferir situação","OK")))))))</f>
        <v/>
      </c>
      <c r="N104">
        <f>IFERROR(Premissas!E104,"")</f>
        <v/>
      </c>
      <c r="O104">
        <f>IFERROR(Premissas!F104,"")</f>
        <v/>
      </c>
    </row>
    <row r="105" ht="23" customHeight="1">
      <c r="A105" s="19" t="n"/>
      <c r="B105" s="19" t="n"/>
      <c r="C105" s="20" t="n"/>
      <c r="D105" s="21" t="n"/>
      <c r="E105" s="19" t="n"/>
      <c r="F105" s="22" t="n"/>
      <c r="G105" s="19" t="n"/>
      <c r="H105" s="21" t="n"/>
      <c r="I105" s="20" t="n"/>
      <c r="J105" s="19" t="n"/>
      <c r="K105" s="23">
        <f>IF(COUNTA(A105:J105)=0,"",IF(OR(A105="",B105="",C105="",D105="",E105="",F105="",G105="",H105=""),"Conferir campos",IF(F105&lt;=0,"Conferir valor",IF(F105&gt;Premissas!$B$6,"Acima do limite",IF(OR(C105&lt;DATE(Premissas!$B$5,1,1),C105&gt;DATE(Premissas!$B$5,12,31)),"Conferir período",IF(AND(I105&lt;&gt;"",OR(I105&lt;DATE(Premissas!$B$5,1,1),I105&gt;DATE(Premissas!$B$5,12,31))),"Conferir vencimento",IF(H105="Em revisão","Conferir situação","OK")))))))</f>
        <v/>
      </c>
      <c r="N105">
        <f>IFERROR(Premissas!E105,"")</f>
        <v/>
      </c>
      <c r="O105">
        <f>IFERROR(Premissas!F105,"")</f>
        <v/>
      </c>
    </row>
    <row r="106" ht="23" customHeight="1">
      <c r="A106" s="19" t="n"/>
      <c r="B106" s="19" t="n"/>
      <c r="C106" s="20" t="n"/>
      <c r="D106" s="21" t="n"/>
      <c r="E106" s="19" t="n"/>
      <c r="F106" s="22" t="n"/>
      <c r="G106" s="19" t="n"/>
      <c r="H106" s="21" t="n"/>
      <c r="I106" s="20" t="n"/>
      <c r="J106" s="19" t="n"/>
      <c r="K106" s="24">
        <f>IF(COUNTA(A106:J106)=0,"",IF(OR(A106="",B106="",C106="",D106="",E106="",F106="",G106="",H106=""),"Conferir campos",IF(F106&lt;=0,"Conferir valor",IF(F106&gt;Premissas!$B$6,"Acima do limite",IF(OR(C106&lt;DATE(Premissas!$B$5,1,1),C106&gt;DATE(Premissas!$B$5,12,31)),"Conferir período",IF(AND(I106&lt;&gt;"",OR(I106&lt;DATE(Premissas!$B$5,1,1),I106&gt;DATE(Premissas!$B$5,12,31))),"Conferir vencimento",IF(H106="Em revisão","Conferir situação","OK")))))))</f>
        <v/>
      </c>
      <c r="N106">
        <f>IFERROR(Premissas!E106,"")</f>
        <v/>
      </c>
      <c r="O106">
        <f>IFERROR(Premissas!F106,"")</f>
        <v/>
      </c>
    </row>
    <row r="107" ht="23" customHeight="1">
      <c r="A107" s="19" t="n"/>
      <c r="B107" s="19" t="n"/>
      <c r="C107" s="20" t="n"/>
      <c r="D107" s="21" t="n"/>
      <c r="E107" s="19" t="n"/>
      <c r="F107" s="22" t="n"/>
      <c r="G107" s="19" t="n"/>
      <c r="H107" s="21" t="n"/>
      <c r="I107" s="20" t="n"/>
      <c r="J107" s="19" t="n"/>
      <c r="K107" s="23">
        <f>IF(COUNTA(A107:J107)=0,"",IF(OR(A107="",B107="",C107="",D107="",E107="",F107="",G107="",H107=""),"Conferir campos",IF(F107&lt;=0,"Conferir valor",IF(F107&gt;Premissas!$B$6,"Acima do limite",IF(OR(C107&lt;DATE(Premissas!$B$5,1,1),C107&gt;DATE(Premissas!$B$5,12,31)),"Conferir período",IF(AND(I107&lt;&gt;"",OR(I107&lt;DATE(Premissas!$B$5,1,1),I107&gt;DATE(Premissas!$B$5,12,31))),"Conferir vencimento",IF(H107="Em revisão","Conferir situação","OK")))))))</f>
        <v/>
      </c>
      <c r="N107">
        <f>IFERROR(Premissas!E107,"")</f>
        <v/>
      </c>
      <c r="O107">
        <f>IFERROR(Premissas!F107,"")</f>
        <v/>
      </c>
    </row>
    <row r="108" ht="23" customHeight="1">
      <c r="A108" s="19" t="n"/>
      <c r="B108" s="19" t="n"/>
      <c r="C108" s="20" t="n"/>
      <c r="D108" s="21" t="n"/>
      <c r="E108" s="19" t="n"/>
      <c r="F108" s="22" t="n"/>
      <c r="G108" s="19" t="n"/>
      <c r="H108" s="21" t="n"/>
      <c r="I108" s="20" t="n"/>
      <c r="J108" s="19" t="n"/>
      <c r="K108" s="24">
        <f>IF(COUNTA(A108:J108)=0,"",IF(OR(A108="",B108="",C108="",D108="",E108="",F108="",G108="",H108=""),"Conferir campos",IF(F108&lt;=0,"Conferir valor",IF(F108&gt;Premissas!$B$6,"Acima do limite",IF(OR(C108&lt;DATE(Premissas!$B$5,1,1),C108&gt;DATE(Premissas!$B$5,12,31)),"Conferir período",IF(AND(I108&lt;&gt;"",OR(I108&lt;DATE(Premissas!$B$5,1,1),I108&gt;DATE(Premissas!$B$5,12,31))),"Conferir vencimento",IF(H108="Em revisão","Conferir situação","OK")))))))</f>
        <v/>
      </c>
      <c r="N108">
        <f>IFERROR(Premissas!E108,"")</f>
        <v/>
      </c>
      <c r="O108">
        <f>IFERROR(Premissas!F108,"")</f>
        <v/>
      </c>
    </row>
    <row r="109" ht="23" customHeight="1">
      <c r="A109" s="19" t="n"/>
      <c r="B109" s="19" t="n"/>
      <c r="C109" s="20" t="n"/>
      <c r="D109" s="21" t="n"/>
      <c r="E109" s="19" t="n"/>
      <c r="F109" s="22" t="n"/>
      <c r="G109" s="19" t="n"/>
      <c r="H109" s="21" t="n"/>
      <c r="I109" s="20" t="n"/>
      <c r="J109" s="19" t="n"/>
      <c r="K109" s="23">
        <f>IF(COUNTA(A109:J109)=0,"",IF(OR(A109="",B109="",C109="",D109="",E109="",F109="",G109="",H109=""),"Conferir campos",IF(F109&lt;=0,"Conferir valor",IF(F109&gt;Premissas!$B$6,"Acima do limite",IF(OR(C109&lt;DATE(Premissas!$B$5,1,1),C109&gt;DATE(Premissas!$B$5,12,31)),"Conferir período",IF(AND(I109&lt;&gt;"",OR(I109&lt;DATE(Premissas!$B$5,1,1),I109&gt;DATE(Premissas!$B$5,12,31))),"Conferir vencimento",IF(H109="Em revisão","Conferir situação","OK")))))))</f>
        <v/>
      </c>
      <c r="N109">
        <f>IFERROR(Premissas!E109,"")</f>
        <v/>
      </c>
      <c r="O109">
        <f>IFERROR(Premissas!F109,"")</f>
        <v/>
      </c>
    </row>
    <row r="110" ht="23" customHeight="1">
      <c r="A110" s="19" t="n"/>
      <c r="B110" s="19" t="n"/>
      <c r="C110" s="20" t="n"/>
      <c r="D110" s="21" t="n"/>
      <c r="E110" s="19" t="n"/>
      <c r="F110" s="22" t="n"/>
      <c r="G110" s="19" t="n"/>
      <c r="H110" s="21" t="n"/>
      <c r="I110" s="20" t="n"/>
      <c r="J110" s="19" t="n"/>
      <c r="K110" s="24">
        <f>IF(COUNTA(A110:J110)=0,"",IF(OR(A110="",B110="",C110="",D110="",E110="",F110="",G110="",H110=""),"Conferir campos",IF(F110&lt;=0,"Conferir valor",IF(F110&gt;Premissas!$B$6,"Acima do limite",IF(OR(C110&lt;DATE(Premissas!$B$5,1,1),C110&gt;DATE(Premissas!$B$5,12,31)),"Conferir período",IF(AND(I110&lt;&gt;"",OR(I110&lt;DATE(Premissas!$B$5,1,1),I110&gt;DATE(Premissas!$B$5,12,31))),"Conferir vencimento",IF(H110="Em revisão","Conferir situação","OK")))))))</f>
        <v/>
      </c>
      <c r="N110">
        <f>IFERROR(Premissas!E110,"")</f>
        <v/>
      </c>
      <c r="O110">
        <f>IFERROR(Premissas!F110,"")</f>
        <v/>
      </c>
    </row>
    <row r="111" ht="23" customHeight="1">
      <c r="A111" s="19" t="n"/>
      <c r="B111" s="19" t="n"/>
      <c r="C111" s="20" t="n"/>
      <c r="D111" s="21" t="n"/>
      <c r="E111" s="19" t="n"/>
      <c r="F111" s="22" t="n"/>
      <c r="G111" s="19" t="n"/>
      <c r="H111" s="21" t="n"/>
      <c r="I111" s="20" t="n"/>
      <c r="J111" s="19" t="n"/>
      <c r="K111" s="23">
        <f>IF(COUNTA(A111:J111)=0,"",IF(OR(A111="",B111="",C111="",D111="",E111="",F111="",G111="",H111=""),"Conferir campos",IF(F111&lt;=0,"Conferir valor",IF(F111&gt;Premissas!$B$6,"Acima do limite",IF(OR(C111&lt;DATE(Premissas!$B$5,1,1),C111&gt;DATE(Premissas!$B$5,12,31)),"Conferir período",IF(AND(I111&lt;&gt;"",OR(I111&lt;DATE(Premissas!$B$5,1,1),I111&gt;DATE(Premissas!$B$5,12,31))),"Conferir vencimento",IF(H111="Em revisão","Conferir situação","OK")))))))</f>
        <v/>
      </c>
      <c r="N111">
        <f>IFERROR(Premissas!E111,"")</f>
        <v/>
      </c>
      <c r="O111">
        <f>IFERROR(Premissas!F111,"")</f>
        <v/>
      </c>
    </row>
    <row r="112" ht="23" customHeight="1">
      <c r="A112" s="19" t="n"/>
      <c r="B112" s="19" t="n"/>
      <c r="C112" s="20" t="n"/>
      <c r="D112" s="21" t="n"/>
      <c r="E112" s="19" t="n"/>
      <c r="F112" s="22" t="n"/>
      <c r="G112" s="19" t="n"/>
      <c r="H112" s="21" t="n"/>
      <c r="I112" s="20" t="n"/>
      <c r="J112" s="19" t="n"/>
      <c r="K112" s="24">
        <f>IF(COUNTA(A112:J112)=0,"",IF(OR(A112="",B112="",C112="",D112="",E112="",F112="",G112="",H112=""),"Conferir campos",IF(F112&lt;=0,"Conferir valor",IF(F112&gt;Premissas!$B$6,"Acima do limite",IF(OR(C112&lt;DATE(Premissas!$B$5,1,1),C112&gt;DATE(Premissas!$B$5,12,31)),"Conferir período",IF(AND(I112&lt;&gt;"",OR(I112&lt;DATE(Premissas!$B$5,1,1),I112&gt;DATE(Premissas!$B$5,12,31))),"Conferir vencimento",IF(H112="Em revisão","Conferir situação","OK")))))))</f>
        <v/>
      </c>
      <c r="N112">
        <f>IFERROR(Premissas!E112,"")</f>
        <v/>
      </c>
      <c r="O112">
        <f>IFERROR(Premissas!F112,"")</f>
        <v/>
      </c>
    </row>
    <row r="113" ht="23" customHeight="1">
      <c r="A113" s="19" t="n"/>
      <c r="B113" s="19" t="n"/>
      <c r="C113" s="20" t="n"/>
      <c r="D113" s="21" t="n"/>
      <c r="E113" s="19" t="n"/>
      <c r="F113" s="22" t="n"/>
      <c r="G113" s="19" t="n"/>
      <c r="H113" s="21" t="n"/>
      <c r="I113" s="20" t="n"/>
      <c r="J113" s="19" t="n"/>
      <c r="K113" s="23">
        <f>IF(COUNTA(A113:J113)=0,"",IF(OR(A113="",B113="",C113="",D113="",E113="",F113="",G113="",H113=""),"Conferir campos",IF(F113&lt;=0,"Conferir valor",IF(F113&gt;Premissas!$B$6,"Acima do limite",IF(OR(C113&lt;DATE(Premissas!$B$5,1,1),C113&gt;DATE(Premissas!$B$5,12,31)),"Conferir período",IF(AND(I113&lt;&gt;"",OR(I113&lt;DATE(Premissas!$B$5,1,1),I113&gt;DATE(Premissas!$B$5,12,31))),"Conferir vencimento",IF(H113="Em revisão","Conferir situação","OK")))))))</f>
        <v/>
      </c>
      <c r="N113">
        <f>IFERROR(Premissas!E113,"")</f>
        <v/>
      </c>
      <c r="O113">
        <f>IFERROR(Premissas!F113,"")</f>
        <v/>
      </c>
    </row>
    <row r="114" ht="23" customHeight="1">
      <c r="A114" s="19" t="n"/>
      <c r="B114" s="19" t="n"/>
      <c r="C114" s="20" t="n"/>
      <c r="D114" s="21" t="n"/>
      <c r="E114" s="19" t="n"/>
      <c r="F114" s="22" t="n"/>
      <c r="G114" s="19" t="n"/>
      <c r="H114" s="21" t="n"/>
      <c r="I114" s="20" t="n"/>
      <c r="J114" s="19" t="n"/>
      <c r="K114" s="24">
        <f>IF(COUNTA(A114:J114)=0,"",IF(OR(A114="",B114="",C114="",D114="",E114="",F114="",G114="",H114=""),"Conferir campos",IF(F114&lt;=0,"Conferir valor",IF(F114&gt;Premissas!$B$6,"Acima do limite",IF(OR(C114&lt;DATE(Premissas!$B$5,1,1),C114&gt;DATE(Premissas!$B$5,12,31)),"Conferir período",IF(AND(I114&lt;&gt;"",OR(I114&lt;DATE(Premissas!$B$5,1,1),I114&gt;DATE(Premissas!$B$5,12,31))),"Conferir vencimento",IF(H114="Em revisão","Conferir situação","OK")))))))</f>
        <v/>
      </c>
      <c r="N114">
        <f>IFERROR(Premissas!E114,"")</f>
        <v/>
      </c>
      <c r="O114">
        <f>IFERROR(Premissas!F114,"")</f>
        <v/>
      </c>
    </row>
    <row r="115" ht="23" customHeight="1">
      <c r="A115" s="19" t="n"/>
      <c r="B115" s="19" t="n"/>
      <c r="C115" s="20" t="n"/>
      <c r="D115" s="21" t="n"/>
      <c r="E115" s="19" t="n"/>
      <c r="F115" s="22" t="n"/>
      <c r="G115" s="19" t="n"/>
      <c r="H115" s="21" t="n"/>
      <c r="I115" s="20" t="n"/>
      <c r="J115" s="19" t="n"/>
      <c r="K115" s="23">
        <f>IF(COUNTA(A115:J115)=0,"",IF(OR(A115="",B115="",C115="",D115="",E115="",F115="",G115="",H115=""),"Conferir campos",IF(F115&lt;=0,"Conferir valor",IF(F115&gt;Premissas!$B$6,"Acima do limite",IF(OR(C115&lt;DATE(Premissas!$B$5,1,1),C115&gt;DATE(Premissas!$B$5,12,31)),"Conferir período",IF(AND(I115&lt;&gt;"",OR(I115&lt;DATE(Premissas!$B$5,1,1),I115&gt;DATE(Premissas!$B$5,12,31))),"Conferir vencimento",IF(H115="Em revisão","Conferir situação","OK")))))))</f>
        <v/>
      </c>
      <c r="N115">
        <f>IFERROR(Premissas!E115,"")</f>
        <v/>
      </c>
      <c r="O115">
        <f>IFERROR(Premissas!F115,"")</f>
        <v/>
      </c>
    </row>
    <row r="116" ht="23" customHeight="1">
      <c r="A116" s="19" t="n"/>
      <c r="B116" s="19" t="n"/>
      <c r="C116" s="20" t="n"/>
      <c r="D116" s="21" t="n"/>
      <c r="E116" s="19" t="n"/>
      <c r="F116" s="22" t="n"/>
      <c r="G116" s="19" t="n"/>
      <c r="H116" s="21" t="n"/>
      <c r="I116" s="20" t="n"/>
      <c r="J116" s="19" t="n"/>
      <c r="K116" s="24">
        <f>IF(COUNTA(A116:J116)=0,"",IF(OR(A116="",B116="",C116="",D116="",E116="",F116="",G116="",H116=""),"Conferir campos",IF(F116&lt;=0,"Conferir valor",IF(F116&gt;Premissas!$B$6,"Acima do limite",IF(OR(C116&lt;DATE(Premissas!$B$5,1,1),C116&gt;DATE(Premissas!$B$5,12,31)),"Conferir período",IF(AND(I116&lt;&gt;"",OR(I116&lt;DATE(Premissas!$B$5,1,1),I116&gt;DATE(Premissas!$B$5,12,31))),"Conferir vencimento",IF(H116="Em revisão","Conferir situação","OK")))))))</f>
        <v/>
      </c>
      <c r="N116">
        <f>IFERROR(Premissas!E116,"")</f>
        <v/>
      </c>
      <c r="O116">
        <f>IFERROR(Premissas!F116,"")</f>
        <v/>
      </c>
    </row>
    <row r="117" ht="23" customHeight="1">
      <c r="A117" s="19" t="n"/>
      <c r="B117" s="19" t="n"/>
      <c r="C117" s="20" t="n"/>
      <c r="D117" s="21" t="n"/>
      <c r="E117" s="19" t="n"/>
      <c r="F117" s="22" t="n"/>
      <c r="G117" s="19" t="n"/>
      <c r="H117" s="21" t="n"/>
      <c r="I117" s="20" t="n"/>
      <c r="J117" s="19" t="n"/>
      <c r="K117" s="23">
        <f>IF(COUNTA(A117:J117)=0,"",IF(OR(A117="",B117="",C117="",D117="",E117="",F117="",G117="",H117=""),"Conferir campos",IF(F117&lt;=0,"Conferir valor",IF(F117&gt;Premissas!$B$6,"Acima do limite",IF(OR(C117&lt;DATE(Premissas!$B$5,1,1),C117&gt;DATE(Premissas!$B$5,12,31)),"Conferir período",IF(AND(I117&lt;&gt;"",OR(I117&lt;DATE(Premissas!$B$5,1,1),I117&gt;DATE(Premissas!$B$5,12,31))),"Conferir vencimento",IF(H117="Em revisão","Conferir situação","OK")))))))</f>
        <v/>
      </c>
      <c r="N117">
        <f>IFERROR(Premissas!E117,"")</f>
        <v/>
      </c>
      <c r="O117">
        <f>IFERROR(Premissas!F117,"")</f>
        <v/>
      </c>
    </row>
    <row r="118" ht="23" customHeight="1">
      <c r="A118" s="19" t="n"/>
      <c r="B118" s="19" t="n"/>
      <c r="C118" s="20" t="n"/>
      <c r="D118" s="21" t="n"/>
      <c r="E118" s="19" t="n"/>
      <c r="F118" s="22" t="n"/>
      <c r="G118" s="19" t="n"/>
      <c r="H118" s="21" t="n"/>
      <c r="I118" s="20" t="n"/>
      <c r="J118" s="19" t="n"/>
      <c r="K118" s="24">
        <f>IF(COUNTA(A118:J118)=0,"",IF(OR(A118="",B118="",C118="",D118="",E118="",F118="",G118="",H118=""),"Conferir campos",IF(F118&lt;=0,"Conferir valor",IF(F118&gt;Premissas!$B$6,"Acima do limite",IF(OR(C118&lt;DATE(Premissas!$B$5,1,1),C118&gt;DATE(Premissas!$B$5,12,31)),"Conferir período",IF(AND(I118&lt;&gt;"",OR(I118&lt;DATE(Premissas!$B$5,1,1),I118&gt;DATE(Premissas!$B$5,12,31))),"Conferir vencimento",IF(H118="Em revisão","Conferir situação","OK")))))))</f>
        <v/>
      </c>
      <c r="N118">
        <f>IFERROR(Premissas!E118,"")</f>
        <v/>
      </c>
      <c r="O118">
        <f>IFERROR(Premissas!F118,"")</f>
        <v/>
      </c>
    </row>
    <row r="119" ht="23" customHeight="1">
      <c r="A119" s="19" t="n"/>
      <c r="B119" s="19" t="n"/>
      <c r="C119" s="20" t="n"/>
      <c r="D119" s="21" t="n"/>
      <c r="E119" s="19" t="n"/>
      <c r="F119" s="22" t="n"/>
      <c r="G119" s="19" t="n"/>
      <c r="H119" s="21" t="n"/>
      <c r="I119" s="20" t="n"/>
      <c r="J119" s="19" t="n"/>
      <c r="K119" s="23">
        <f>IF(COUNTA(A119:J119)=0,"",IF(OR(A119="",B119="",C119="",D119="",E119="",F119="",G119="",H119=""),"Conferir campos",IF(F119&lt;=0,"Conferir valor",IF(F119&gt;Premissas!$B$6,"Acima do limite",IF(OR(C119&lt;DATE(Premissas!$B$5,1,1),C119&gt;DATE(Premissas!$B$5,12,31)),"Conferir período",IF(AND(I119&lt;&gt;"",OR(I119&lt;DATE(Premissas!$B$5,1,1),I119&gt;DATE(Premissas!$B$5,12,31))),"Conferir vencimento",IF(H119="Em revisão","Conferir situação","OK")))))))</f>
        <v/>
      </c>
      <c r="N119">
        <f>IFERROR(Premissas!E119,"")</f>
        <v/>
      </c>
      <c r="O119">
        <f>IFERROR(Premissas!F119,"")</f>
        <v/>
      </c>
    </row>
    <row r="120" ht="23" customHeight="1">
      <c r="A120" s="19" t="n"/>
      <c r="B120" s="19" t="n"/>
      <c r="C120" s="20" t="n"/>
      <c r="D120" s="21" t="n"/>
      <c r="E120" s="19" t="n"/>
      <c r="F120" s="22" t="n"/>
      <c r="G120" s="19" t="n"/>
      <c r="H120" s="21" t="n"/>
      <c r="I120" s="20" t="n"/>
      <c r="J120" s="19" t="n"/>
      <c r="K120" s="24">
        <f>IF(COUNTA(A120:J120)=0,"",IF(OR(A120="",B120="",C120="",D120="",E120="",F120="",G120="",H120=""),"Conferir campos",IF(F120&lt;=0,"Conferir valor",IF(F120&gt;Premissas!$B$6,"Acima do limite",IF(OR(C120&lt;DATE(Premissas!$B$5,1,1),C120&gt;DATE(Premissas!$B$5,12,31)),"Conferir período",IF(AND(I120&lt;&gt;"",OR(I120&lt;DATE(Premissas!$B$5,1,1),I120&gt;DATE(Premissas!$B$5,12,31))),"Conferir vencimento",IF(H120="Em revisão","Conferir situação","OK")))))))</f>
        <v/>
      </c>
      <c r="N120">
        <f>IFERROR(Premissas!E120,"")</f>
        <v/>
      </c>
      <c r="O120">
        <f>IFERROR(Premissas!F120,"")</f>
        <v/>
      </c>
    </row>
    <row r="121" ht="23" customHeight="1">
      <c r="A121" s="19" t="n"/>
      <c r="B121" s="19" t="n"/>
      <c r="C121" s="20" t="n"/>
      <c r="D121" s="21" t="n"/>
      <c r="E121" s="19" t="n"/>
      <c r="F121" s="22" t="n"/>
      <c r="G121" s="19" t="n"/>
      <c r="H121" s="21" t="n"/>
      <c r="I121" s="20" t="n"/>
      <c r="J121" s="19" t="n"/>
      <c r="K121" s="23">
        <f>IF(COUNTA(A121:J121)=0,"",IF(OR(A121="",B121="",C121="",D121="",E121="",F121="",G121="",H121=""),"Conferir campos",IF(F121&lt;=0,"Conferir valor",IF(F121&gt;Premissas!$B$6,"Acima do limite",IF(OR(C121&lt;DATE(Premissas!$B$5,1,1),C121&gt;DATE(Premissas!$B$5,12,31)),"Conferir período",IF(AND(I121&lt;&gt;"",OR(I121&lt;DATE(Premissas!$B$5,1,1),I121&gt;DATE(Premissas!$B$5,12,31))),"Conferir vencimento",IF(H121="Em revisão","Conferir situação","OK")))))))</f>
        <v/>
      </c>
      <c r="N121">
        <f>IFERROR(Premissas!E121,"")</f>
        <v/>
      </c>
      <c r="O121">
        <f>IFERROR(Premissas!F121,"")</f>
        <v/>
      </c>
    </row>
    <row r="122" ht="23" customHeight="1">
      <c r="A122" s="19" t="n"/>
      <c r="B122" s="19" t="n"/>
      <c r="C122" s="20" t="n"/>
      <c r="D122" s="21" t="n"/>
      <c r="E122" s="19" t="n"/>
      <c r="F122" s="22" t="n"/>
      <c r="G122" s="19" t="n"/>
      <c r="H122" s="21" t="n"/>
      <c r="I122" s="20" t="n"/>
      <c r="J122" s="19" t="n"/>
      <c r="K122" s="24">
        <f>IF(COUNTA(A122:J122)=0,"",IF(OR(A122="",B122="",C122="",D122="",E122="",F122="",G122="",H122=""),"Conferir campos",IF(F122&lt;=0,"Conferir valor",IF(F122&gt;Premissas!$B$6,"Acima do limite",IF(OR(C122&lt;DATE(Premissas!$B$5,1,1),C122&gt;DATE(Premissas!$B$5,12,31)),"Conferir período",IF(AND(I122&lt;&gt;"",OR(I122&lt;DATE(Premissas!$B$5,1,1),I122&gt;DATE(Premissas!$B$5,12,31))),"Conferir vencimento",IF(H122="Em revisão","Conferir situação","OK")))))))</f>
        <v/>
      </c>
      <c r="N122">
        <f>IFERROR(Premissas!E122,"")</f>
        <v/>
      </c>
      <c r="O122">
        <f>IFERROR(Premissas!F122,"")</f>
        <v/>
      </c>
    </row>
    <row r="123" ht="23" customHeight="1">
      <c r="A123" s="19" t="n"/>
      <c r="B123" s="19" t="n"/>
      <c r="C123" s="20" t="n"/>
      <c r="D123" s="21" t="n"/>
      <c r="E123" s="19" t="n"/>
      <c r="F123" s="22" t="n"/>
      <c r="G123" s="19" t="n"/>
      <c r="H123" s="21" t="n"/>
      <c r="I123" s="20" t="n"/>
      <c r="J123" s="19" t="n"/>
      <c r="K123" s="23">
        <f>IF(COUNTA(A123:J123)=0,"",IF(OR(A123="",B123="",C123="",D123="",E123="",F123="",G123="",H123=""),"Conferir campos",IF(F123&lt;=0,"Conferir valor",IF(F123&gt;Premissas!$B$6,"Acima do limite",IF(OR(C123&lt;DATE(Premissas!$B$5,1,1),C123&gt;DATE(Premissas!$B$5,12,31)),"Conferir período",IF(AND(I123&lt;&gt;"",OR(I123&lt;DATE(Premissas!$B$5,1,1),I123&gt;DATE(Premissas!$B$5,12,31))),"Conferir vencimento",IF(H123="Em revisão","Conferir situação","OK")))))))</f>
        <v/>
      </c>
      <c r="N123">
        <f>IFERROR(Premissas!E123,"")</f>
        <v/>
      </c>
      <c r="O123">
        <f>IFERROR(Premissas!F123,"")</f>
        <v/>
      </c>
    </row>
    <row r="124" ht="23" customHeight="1">
      <c r="A124" s="19" t="n"/>
      <c r="B124" s="19" t="n"/>
      <c r="C124" s="20" t="n"/>
      <c r="D124" s="21" t="n"/>
      <c r="E124" s="19" t="n"/>
      <c r="F124" s="22" t="n"/>
      <c r="G124" s="19" t="n"/>
      <c r="H124" s="21" t="n"/>
      <c r="I124" s="20" t="n"/>
      <c r="J124" s="19" t="n"/>
      <c r="K124" s="24">
        <f>IF(COUNTA(A124:J124)=0,"",IF(OR(A124="",B124="",C124="",D124="",E124="",F124="",G124="",H124=""),"Conferir campos",IF(F124&lt;=0,"Conferir valor",IF(F124&gt;Premissas!$B$6,"Acima do limite",IF(OR(C124&lt;DATE(Premissas!$B$5,1,1),C124&gt;DATE(Premissas!$B$5,12,31)),"Conferir período",IF(AND(I124&lt;&gt;"",OR(I124&lt;DATE(Premissas!$B$5,1,1),I124&gt;DATE(Premissas!$B$5,12,31))),"Conferir vencimento",IF(H124="Em revisão","Conferir situação","OK")))))))</f>
        <v/>
      </c>
      <c r="N124">
        <f>IFERROR(Premissas!E124,"")</f>
        <v/>
      </c>
      <c r="O124">
        <f>IFERROR(Premissas!F124,"")</f>
        <v/>
      </c>
    </row>
    <row r="125" ht="23" customHeight="1">
      <c r="A125" s="19" t="n"/>
      <c r="B125" s="19" t="n"/>
      <c r="C125" s="20" t="n"/>
      <c r="D125" s="21" t="n"/>
      <c r="E125" s="19" t="n"/>
      <c r="F125" s="22" t="n"/>
      <c r="G125" s="19" t="n"/>
      <c r="H125" s="21" t="n"/>
      <c r="I125" s="20" t="n"/>
      <c r="J125" s="19" t="n"/>
      <c r="K125" s="23">
        <f>IF(COUNTA(A125:J125)=0,"",IF(OR(A125="",B125="",C125="",D125="",E125="",F125="",G125="",H125=""),"Conferir campos",IF(F125&lt;=0,"Conferir valor",IF(F125&gt;Premissas!$B$6,"Acima do limite",IF(OR(C125&lt;DATE(Premissas!$B$5,1,1),C125&gt;DATE(Premissas!$B$5,12,31)),"Conferir período",IF(AND(I125&lt;&gt;"",OR(I125&lt;DATE(Premissas!$B$5,1,1),I125&gt;DATE(Premissas!$B$5,12,31))),"Conferir vencimento",IF(H125="Em revisão","Conferir situação","OK")))))))</f>
        <v/>
      </c>
      <c r="N125">
        <f>IFERROR(Premissas!E125,"")</f>
        <v/>
      </c>
      <c r="O125">
        <f>IFERROR(Premissas!F125,"")</f>
        <v/>
      </c>
    </row>
    <row r="126" ht="23" customHeight="1">
      <c r="A126" s="19" t="n"/>
      <c r="B126" s="19" t="n"/>
      <c r="C126" s="20" t="n"/>
      <c r="D126" s="21" t="n"/>
      <c r="E126" s="19" t="n"/>
      <c r="F126" s="22" t="n"/>
      <c r="G126" s="19" t="n"/>
      <c r="H126" s="21" t="n"/>
      <c r="I126" s="20" t="n"/>
      <c r="J126" s="19" t="n"/>
      <c r="K126" s="24">
        <f>IF(COUNTA(A126:J126)=0,"",IF(OR(A126="",B126="",C126="",D126="",E126="",F126="",G126="",H126=""),"Conferir campos",IF(F126&lt;=0,"Conferir valor",IF(F126&gt;Premissas!$B$6,"Acima do limite",IF(OR(C126&lt;DATE(Premissas!$B$5,1,1),C126&gt;DATE(Premissas!$B$5,12,31)),"Conferir período",IF(AND(I126&lt;&gt;"",OR(I126&lt;DATE(Premissas!$B$5,1,1),I126&gt;DATE(Premissas!$B$5,12,31))),"Conferir vencimento",IF(H126="Em revisão","Conferir situação","OK")))))))</f>
        <v/>
      </c>
      <c r="N126">
        <f>IFERROR(Premissas!E126,"")</f>
        <v/>
      </c>
      <c r="O126">
        <f>IFERROR(Premissas!F126,"")</f>
        <v/>
      </c>
    </row>
    <row r="127" ht="23" customHeight="1">
      <c r="A127" s="19" t="n"/>
      <c r="B127" s="19" t="n"/>
      <c r="C127" s="20" t="n"/>
      <c r="D127" s="21" t="n"/>
      <c r="E127" s="19" t="n"/>
      <c r="F127" s="22" t="n"/>
      <c r="G127" s="19" t="n"/>
      <c r="H127" s="21" t="n"/>
      <c r="I127" s="20" t="n"/>
      <c r="J127" s="19" t="n"/>
      <c r="K127" s="23">
        <f>IF(COUNTA(A127:J127)=0,"",IF(OR(A127="",B127="",C127="",D127="",E127="",F127="",G127="",H127=""),"Conferir campos",IF(F127&lt;=0,"Conferir valor",IF(F127&gt;Premissas!$B$6,"Acima do limite",IF(OR(C127&lt;DATE(Premissas!$B$5,1,1),C127&gt;DATE(Premissas!$B$5,12,31)),"Conferir período",IF(AND(I127&lt;&gt;"",OR(I127&lt;DATE(Premissas!$B$5,1,1),I127&gt;DATE(Premissas!$B$5,12,31))),"Conferir vencimento",IF(H127="Em revisão","Conferir situação","OK")))))))</f>
        <v/>
      </c>
      <c r="N127">
        <f>IFERROR(Premissas!E127,"")</f>
        <v/>
      </c>
      <c r="O127">
        <f>IFERROR(Premissas!F127,"")</f>
        <v/>
      </c>
    </row>
    <row r="128" ht="23" customHeight="1">
      <c r="A128" s="19" t="n"/>
      <c r="B128" s="19" t="n"/>
      <c r="C128" s="20" t="n"/>
      <c r="D128" s="21" t="n"/>
      <c r="E128" s="19" t="n"/>
      <c r="F128" s="22" t="n"/>
      <c r="G128" s="19" t="n"/>
      <c r="H128" s="21" t="n"/>
      <c r="I128" s="20" t="n"/>
      <c r="J128" s="19" t="n"/>
      <c r="K128" s="24">
        <f>IF(COUNTA(A128:J128)=0,"",IF(OR(A128="",B128="",C128="",D128="",E128="",F128="",G128="",H128=""),"Conferir campos",IF(F128&lt;=0,"Conferir valor",IF(F128&gt;Premissas!$B$6,"Acima do limite",IF(OR(C128&lt;DATE(Premissas!$B$5,1,1),C128&gt;DATE(Premissas!$B$5,12,31)),"Conferir período",IF(AND(I128&lt;&gt;"",OR(I128&lt;DATE(Premissas!$B$5,1,1),I128&gt;DATE(Premissas!$B$5,12,31))),"Conferir vencimento",IF(H128="Em revisão","Conferir situação","OK")))))))</f>
        <v/>
      </c>
      <c r="N128">
        <f>IFERROR(Premissas!E128,"")</f>
        <v/>
      </c>
      <c r="O128">
        <f>IFERROR(Premissas!F128,"")</f>
        <v/>
      </c>
    </row>
    <row r="129" ht="23" customHeight="1">
      <c r="A129" s="19" t="n"/>
      <c r="B129" s="19" t="n"/>
      <c r="C129" s="20" t="n"/>
      <c r="D129" s="21" t="n"/>
      <c r="E129" s="19" t="n"/>
      <c r="F129" s="22" t="n"/>
      <c r="G129" s="19" t="n"/>
      <c r="H129" s="21" t="n"/>
      <c r="I129" s="20" t="n"/>
      <c r="J129" s="19" t="n"/>
      <c r="K129" s="23">
        <f>IF(COUNTA(A129:J129)=0,"",IF(OR(A129="",B129="",C129="",D129="",E129="",F129="",G129="",H129=""),"Conferir campos",IF(F129&lt;=0,"Conferir valor",IF(F129&gt;Premissas!$B$6,"Acima do limite",IF(OR(C129&lt;DATE(Premissas!$B$5,1,1),C129&gt;DATE(Premissas!$B$5,12,31)),"Conferir período",IF(AND(I129&lt;&gt;"",OR(I129&lt;DATE(Premissas!$B$5,1,1),I129&gt;DATE(Premissas!$B$5,12,31))),"Conferir vencimento",IF(H129="Em revisão","Conferir situação","OK")))))))</f>
        <v/>
      </c>
      <c r="N129">
        <f>IFERROR(Premissas!E129,"")</f>
        <v/>
      </c>
      <c r="O129">
        <f>IFERROR(Premissas!F129,"")</f>
        <v/>
      </c>
    </row>
    <row r="130" ht="23" customHeight="1">
      <c r="A130" s="19" t="n"/>
      <c r="B130" s="19" t="n"/>
      <c r="C130" s="20" t="n"/>
      <c r="D130" s="21" t="n"/>
      <c r="E130" s="19" t="n"/>
      <c r="F130" s="22" t="n"/>
      <c r="G130" s="19" t="n"/>
      <c r="H130" s="21" t="n"/>
      <c r="I130" s="20" t="n"/>
      <c r="J130" s="19" t="n"/>
      <c r="K130" s="24">
        <f>IF(COUNTA(A130:J130)=0,"",IF(OR(A130="",B130="",C130="",D130="",E130="",F130="",G130="",H130=""),"Conferir campos",IF(F130&lt;=0,"Conferir valor",IF(F130&gt;Premissas!$B$6,"Acima do limite",IF(OR(C130&lt;DATE(Premissas!$B$5,1,1),C130&gt;DATE(Premissas!$B$5,12,31)),"Conferir período",IF(AND(I130&lt;&gt;"",OR(I130&lt;DATE(Premissas!$B$5,1,1),I130&gt;DATE(Premissas!$B$5,12,31))),"Conferir vencimento",IF(H130="Em revisão","Conferir situação","OK")))))))</f>
        <v/>
      </c>
      <c r="N130">
        <f>IFERROR(Premissas!E130,"")</f>
        <v/>
      </c>
      <c r="O130">
        <f>IFERROR(Premissas!F130,"")</f>
        <v/>
      </c>
    </row>
    <row r="131" ht="23" customHeight="1">
      <c r="A131" s="19" t="n"/>
      <c r="B131" s="19" t="n"/>
      <c r="C131" s="20" t="n"/>
      <c r="D131" s="21" t="n"/>
      <c r="E131" s="19" t="n"/>
      <c r="F131" s="22" t="n"/>
      <c r="G131" s="19" t="n"/>
      <c r="H131" s="21" t="n"/>
      <c r="I131" s="20" t="n"/>
      <c r="J131" s="19" t="n"/>
      <c r="K131" s="23">
        <f>IF(COUNTA(A131:J131)=0,"",IF(OR(A131="",B131="",C131="",D131="",E131="",F131="",G131="",H131=""),"Conferir campos",IF(F131&lt;=0,"Conferir valor",IF(F131&gt;Premissas!$B$6,"Acima do limite",IF(OR(C131&lt;DATE(Premissas!$B$5,1,1),C131&gt;DATE(Premissas!$B$5,12,31)),"Conferir período",IF(AND(I131&lt;&gt;"",OR(I131&lt;DATE(Premissas!$B$5,1,1),I131&gt;DATE(Premissas!$B$5,12,31))),"Conferir vencimento",IF(H131="Em revisão","Conferir situação","OK")))))))</f>
        <v/>
      </c>
      <c r="N131">
        <f>IFERROR(Premissas!E131,"")</f>
        <v/>
      </c>
      <c r="O131">
        <f>IFERROR(Premissas!F131,"")</f>
        <v/>
      </c>
    </row>
    <row r="132" ht="23" customHeight="1">
      <c r="A132" s="19" t="n"/>
      <c r="B132" s="19" t="n"/>
      <c r="C132" s="20" t="n"/>
      <c r="D132" s="21" t="n"/>
      <c r="E132" s="19" t="n"/>
      <c r="F132" s="22" t="n"/>
      <c r="G132" s="19" t="n"/>
      <c r="H132" s="21" t="n"/>
      <c r="I132" s="20" t="n"/>
      <c r="J132" s="19" t="n"/>
      <c r="K132" s="24">
        <f>IF(COUNTA(A132:J132)=0,"",IF(OR(A132="",B132="",C132="",D132="",E132="",F132="",G132="",H132=""),"Conferir campos",IF(F132&lt;=0,"Conferir valor",IF(F132&gt;Premissas!$B$6,"Acima do limite",IF(OR(C132&lt;DATE(Premissas!$B$5,1,1),C132&gt;DATE(Premissas!$B$5,12,31)),"Conferir período",IF(AND(I132&lt;&gt;"",OR(I132&lt;DATE(Premissas!$B$5,1,1),I132&gt;DATE(Premissas!$B$5,12,31))),"Conferir vencimento",IF(H132="Em revisão","Conferir situação","OK")))))))</f>
        <v/>
      </c>
      <c r="N132">
        <f>IFERROR(Premissas!E132,"")</f>
        <v/>
      </c>
      <c r="O132">
        <f>IFERROR(Premissas!F132,"")</f>
        <v/>
      </c>
    </row>
    <row r="133" ht="23" customHeight="1">
      <c r="A133" s="19" t="n"/>
      <c r="B133" s="19" t="n"/>
      <c r="C133" s="20" t="n"/>
      <c r="D133" s="21" t="n"/>
      <c r="E133" s="19" t="n"/>
      <c r="F133" s="22" t="n"/>
      <c r="G133" s="19" t="n"/>
      <c r="H133" s="21" t="n"/>
      <c r="I133" s="20" t="n"/>
      <c r="J133" s="19" t="n"/>
      <c r="K133" s="23">
        <f>IF(COUNTA(A133:J133)=0,"",IF(OR(A133="",B133="",C133="",D133="",E133="",F133="",G133="",H133=""),"Conferir campos",IF(F133&lt;=0,"Conferir valor",IF(F133&gt;Premissas!$B$6,"Acima do limite",IF(OR(C133&lt;DATE(Premissas!$B$5,1,1),C133&gt;DATE(Premissas!$B$5,12,31)),"Conferir período",IF(AND(I133&lt;&gt;"",OR(I133&lt;DATE(Premissas!$B$5,1,1),I133&gt;DATE(Premissas!$B$5,12,31))),"Conferir vencimento",IF(H133="Em revisão","Conferir situação","OK")))))))</f>
        <v/>
      </c>
      <c r="N133">
        <f>IFERROR(Premissas!E133,"")</f>
        <v/>
      </c>
      <c r="O133">
        <f>IFERROR(Premissas!F133,"")</f>
        <v/>
      </c>
    </row>
    <row r="134" ht="23" customHeight="1">
      <c r="A134" s="19" t="n"/>
      <c r="B134" s="19" t="n"/>
      <c r="C134" s="20" t="n"/>
      <c r="D134" s="21" t="n"/>
      <c r="E134" s="19" t="n"/>
      <c r="F134" s="22" t="n"/>
      <c r="G134" s="19" t="n"/>
      <c r="H134" s="21" t="n"/>
      <c r="I134" s="20" t="n"/>
      <c r="J134" s="19" t="n"/>
      <c r="K134" s="24">
        <f>IF(COUNTA(A134:J134)=0,"",IF(OR(A134="",B134="",C134="",D134="",E134="",F134="",G134="",H134=""),"Conferir campos",IF(F134&lt;=0,"Conferir valor",IF(F134&gt;Premissas!$B$6,"Acima do limite",IF(OR(C134&lt;DATE(Premissas!$B$5,1,1),C134&gt;DATE(Premissas!$B$5,12,31)),"Conferir período",IF(AND(I134&lt;&gt;"",OR(I134&lt;DATE(Premissas!$B$5,1,1),I134&gt;DATE(Premissas!$B$5,12,31))),"Conferir vencimento",IF(H134="Em revisão","Conferir situação","OK")))))))</f>
        <v/>
      </c>
      <c r="N134">
        <f>IFERROR(Premissas!E134,"")</f>
        <v/>
      </c>
      <c r="O134">
        <f>IFERROR(Premissas!F134,"")</f>
        <v/>
      </c>
    </row>
    <row r="135" ht="23" customHeight="1">
      <c r="A135" s="19" t="n"/>
      <c r="B135" s="19" t="n"/>
      <c r="C135" s="20" t="n"/>
      <c r="D135" s="21" t="n"/>
      <c r="E135" s="19" t="n"/>
      <c r="F135" s="22" t="n"/>
      <c r="G135" s="19" t="n"/>
      <c r="H135" s="21" t="n"/>
      <c r="I135" s="20" t="n"/>
      <c r="J135" s="19" t="n"/>
      <c r="K135" s="23">
        <f>IF(COUNTA(A135:J135)=0,"",IF(OR(A135="",B135="",C135="",D135="",E135="",F135="",G135="",H135=""),"Conferir campos",IF(F135&lt;=0,"Conferir valor",IF(F135&gt;Premissas!$B$6,"Acima do limite",IF(OR(C135&lt;DATE(Premissas!$B$5,1,1),C135&gt;DATE(Premissas!$B$5,12,31)),"Conferir período",IF(AND(I135&lt;&gt;"",OR(I135&lt;DATE(Premissas!$B$5,1,1),I135&gt;DATE(Premissas!$B$5,12,31))),"Conferir vencimento",IF(H135="Em revisão","Conferir situação","OK")))))))</f>
        <v/>
      </c>
      <c r="N135">
        <f>IFERROR(Premissas!E135,"")</f>
        <v/>
      </c>
      <c r="O135">
        <f>IFERROR(Premissas!F135,"")</f>
        <v/>
      </c>
    </row>
    <row r="136" ht="23" customHeight="1">
      <c r="A136" s="19" t="n"/>
      <c r="B136" s="19" t="n"/>
      <c r="C136" s="20" t="n"/>
      <c r="D136" s="21" t="n"/>
      <c r="E136" s="19" t="n"/>
      <c r="F136" s="22" t="n"/>
      <c r="G136" s="19" t="n"/>
      <c r="H136" s="21" t="n"/>
      <c r="I136" s="20" t="n"/>
      <c r="J136" s="19" t="n"/>
      <c r="K136" s="24">
        <f>IF(COUNTA(A136:J136)=0,"",IF(OR(A136="",B136="",C136="",D136="",E136="",F136="",G136="",H136=""),"Conferir campos",IF(F136&lt;=0,"Conferir valor",IF(F136&gt;Premissas!$B$6,"Acima do limite",IF(OR(C136&lt;DATE(Premissas!$B$5,1,1),C136&gt;DATE(Premissas!$B$5,12,31)),"Conferir período",IF(AND(I136&lt;&gt;"",OR(I136&lt;DATE(Premissas!$B$5,1,1),I136&gt;DATE(Premissas!$B$5,12,31))),"Conferir vencimento",IF(H136="Em revisão","Conferir situação","OK")))))))</f>
        <v/>
      </c>
      <c r="N136">
        <f>IFERROR(Premissas!E136,"")</f>
        <v/>
      </c>
      <c r="O136">
        <f>IFERROR(Premissas!F136,"")</f>
        <v/>
      </c>
    </row>
    <row r="137" ht="23" customHeight="1">
      <c r="A137" s="19" t="n"/>
      <c r="B137" s="19" t="n"/>
      <c r="C137" s="20" t="n"/>
      <c r="D137" s="21" t="n"/>
      <c r="E137" s="19" t="n"/>
      <c r="F137" s="22" t="n"/>
      <c r="G137" s="19" t="n"/>
      <c r="H137" s="21" t="n"/>
      <c r="I137" s="20" t="n"/>
      <c r="J137" s="19" t="n"/>
      <c r="K137" s="23">
        <f>IF(COUNTA(A137:J137)=0,"",IF(OR(A137="",B137="",C137="",D137="",E137="",F137="",G137="",H137=""),"Conferir campos",IF(F137&lt;=0,"Conferir valor",IF(F137&gt;Premissas!$B$6,"Acima do limite",IF(OR(C137&lt;DATE(Premissas!$B$5,1,1),C137&gt;DATE(Premissas!$B$5,12,31)),"Conferir período",IF(AND(I137&lt;&gt;"",OR(I137&lt;DATE(Premissas!$B$5,1,1),I137&gt;DATE(Premissas!$B$5,12,31))),"Conferir vencimento",IF(H137="Em revisão","Conferir situação","OK")))))))</f>
        <v/>
      </c>
      <c r="N137">
        <f>IFERROR(Premissas!E137,"")</f>
        <v/>
      </c>
      <c r="O137">
        <f>IFERROR(Premissas!F137,"")</f>
        <v/>
      </c>
    </row>
    <row r="138" ht="23" customHeight="1">
      <c r="A138" s="19" t="n"/>
      <c r="B138" s="19" t="n"/>
      <c r="C138" s="20" t="n"/>
      <c r="D138" s="21" t="n"/>
      <c r="E138" s="19" t="n"/>
      <c r="F138" s="22" t="n"/>
      <c r="G138" s="19" t="n"/>
      <c r="H138" s="21" t="n"/>
      <c r="I138" s="20" t="n"/>
      <c r="J138" s="19" t="n"/>
      <c r="K138" s="24">
        <f>IF(COUNTA(A138:J138)=0,"",IF(OR(A138="",B138="",C138="",D138="",E138="",F138="",G138="",H138=""),"Conferir campos",IF(F138&lt;=0,"Conferir valor",IF(F138&gt;Premissas!$B$6,"Acima do limite",IF(OR(C138&lt;DATE(Premissas!$B$5,1,1),C138&gt;DATE(Premissas!$B$5,12,31)),"Conferir período",IF(AND(I138&lt;&gt;"",OR(I138&lt;DATE(Premissas!$B$5,1,1),I138&gt;DATE(Premissas!$B$5,12,31))),"Conferir vencimento",IF(H138="Em revisão","Conferir situação","OK")))))))</f>
        <v/>
      </c>
      <c r="N138">
        <f>IFERROR(Premissas!E138,"")</f>
        <v/>
      </c>
      <c r="O138">
        <f>IFERROR(Premissas!F138,"")</f>
        <v/>
      </c>
    </row>
    <row r="139" ht="23" customHeight="1">
      <c r="A139" s="19" t="n"/>
      <c r="B139" s="19" t="n"/>
      <c r="C139" s="20" t="n"/>
      <c r="D139" s="21" t="n"/>
      <c r="E139" s="19" t="n"/>
      <c r="F139" s="22" t="n"/>
      <c r="G139" s="19" t="n"/>
      <c r="H139" s="21" t="n"/>
      <c r="I139" s="20" t="n"/>
      <c r="J139" s="19" t="n"/>
      <c r="K139" s="23">
        <f>IF(COUNTA(A139:J139)=0,"",IF(OR(A139="",B139="",C139="",D139="",E139="",F139="",G139="",H139=""),"Conferir campos",IF(F139&lt;=0,"Conferir valor",IF(F139&gt;Premissas!$B$6,"Acima do limite",IF(OR(C139&lt;DATE(Premissas!$B$5,1,1),C139&gt;DATE(Premissas!$B$5,12,31)),"Conferir período",IF(AND(I139&lt;&gt;"",OR(I139&lt;DATE(Premissas!$B$5,1,1),I139&gt;DATE(Premissas!$B$5,12,31))),"Conferir vencimento",IF(H139="Em revisão","Conferir situação","OK")))))))</f>
        <v/>
      </c>
      <c r="N139">
        <f>IFERROR(Premissas!E139,"")</f>
        <v/>
      </c>
      <c r="O139">
        <f>IFERROR(Premissas!F139,"")</f>
        <v/>
      </c>
    </row>
    <row r="140" ht="23" customHeight="1">
      <c r="A140" s="19" t="n"/>
      <c r="B140" s="19" t="n"/>
      <c r="C140" s="20" t="n"/>
      <c r="D140" s="21" t="n"/>
      <c r="E140" s="19" t="n"/>
      <c r="F140" s="22" t="n"/>
      <c r="G140" s="19" t="n"/>
      <c r="H140" s="21" t="n"/>
      <c r="I140" s="20" t="n"/>
      <c r="J140" s="19" t="n"/>
      <c r="K140" s="24">
        <f>IF(COUNTA(A140:J140)=0,"",IF(OR(A140="",B140="",C140="",D140="",E140="",F140="",G140="",H140=""),"Conferir campos",IF(F140&lt;=0,"Conferir valor",IF(F140&gt;Premissas!$B$6,"Acima do limite",IF(OR(C140&lt;DATE(Premissas!$B$5,1,1),C140&gt;DATE(Premissas!$B$5,12,31)),"Conferir período",IF(AND(I140&lt;&gt;"",OR(I140&lt;DATE(Premissas!$B$5,1,1),I140&gt;DATE(Premissas!$B$5,12,31))),"Conferir vencimento",IF(H140="Em revisão","Conferir situação","OK")))))))</f>
        <v/>
      </c>
      <c r="N140">
        <f>IFERROR(Premissas!E140,"")</f>
        <v/>
      </c>
      <c r="O140">
        <f>IFERROR(Premissas!F140,"")</f>
        <v/>
      </c>
    </row>
    <row r="141" ht="23" customHeight="1">
      <c r="A141" s="19" t="n"/>
      <c r="B141" s="19" t="n"/>
      <c r="C141" s="20" t="n"/>
      <c r="D141" s="21" t="n"/>
      <c r="E141" s="19" t="n"/>
      <c r="F141" s="22" t="n"/>
      <c r="G141" s="19" t="n"/>
      <c r="H141" s="21" t="n"/>
      <c r="I141" s="20" t="n"/>
      <c r="J141" s="19" t="n"/>
      <c r="K141" s="23">
        <f>IF(COUNTA(A141:J141)=0,"",IF(OR(A141="",B141="",C141="",D141="",E141="",F141="",G141="",H141=""),"Conferir campos",IF(F141&lt;=0,"Conferir valor",IF(F141&gt;Premissas!$B$6,"Acima do limite",IF(OR(C141&lt;DATE(Premissas!$B$5,1,1),C141&gt;DATE(Premissas!$B$5,12,31)),"Conferir período",IF(AND(I141&lt;&gt;"",OR(I141&lt;DATE(Premissas!$B$5,1,1),I141&gt;DATE(Premissas!$B$5,12,31))),"Conferir vencimento",IF(H141="Em revisão","Conferir situação","OK")))))))</f>
        <v/>
      </c>
      <c r="N141">
        <f>IFERROR(Premissas!E141,"")</f>
        <v/>
      </c>
      <c r="O141">
        <f>IFERROR(Premissas!F141,"")</f>
        <v/>
      </c>
    </row>
    <row r="142" ht="23" customHeight="1">
      <c r="A142" s="19" t="n"/>
      <c r="B142" s="19" t="n"/>
      <c r="C142" s="20" t="n"/>
      <c r="D142" s="21" t="n"/>
      <c r="E142" s="19" t="n"/>
      <c r="F142" s="22" t="n"/>
      <c r="G142" s="19" t="n"/>
      <c r="H142" s="21" t="n"/>
      <c r="I142" s="20" t="n"/>
      <c r="J142" s="19" t="n"/>
      <c r="K142" s="24">
        <f>IF(COUNTA(A142:J142)=0,"",IF(OR(A142="",B142="",C142="",D142="",E142="",F142="",G142="",H142=""),"Conferir campos",IF(F142&lt;=0,"Conferir valor",IF(F142&gt;Premissas!$B$6,"Acima do limite",IF(OR(C142&lt;DATE(Premissas!$B$5,1,1),C142&gt;DATE(Premissas!$B$5,12,31)),"Conferir período",IF(AND(I142&lt;&gt;"",OR(I142&lt;DATE(Premissas!$B$5,1,1),I142&gt;DATE(Premissas!$B$5,12,31))),"Conferir vencimento",IF(H142="Em revisão","Conferir situação","OK")))))))</f>
        <v/>
      </c>
      <c r="N142">
        <f>IFERROR(Premissas!E142,"")</f>
        <v/>
      </c>
      <c r="O142">
        <f>IFERROR(Premissas!F142,"")</f>
        <v/>
      </c>
    </row>
    <row r="143" ht="23" customHeight="1">
      <c r="A143" s="19" t="n"/>
      <c r="B143" s="19" t="n"/>
      <c r="C143" s="20" t="n"/>
      <c r="D143" s="21" t="n"/>
      <c r="E143" s="19" t="n"/>
      <c r="F143" s="22" t="n"/>
      <c r="G143" s="19" t="n"/>
      <c r="H143" s="21" t="n"/>
      <c r="I143" s="20" t="n"/>
      <c r="J143" s="19" t="n"/>
      <c r="K143" s="23">
        <f>IF(COUNTA(A143:J143)=0,"",IF(OR(A143="",B143="",C143="",D143="",E143="",F143="",G143="",H143=""),"Conferir campos",IF(F143&lt;=0,"Conferir valor",IF(F143&gt;Premissas!$B$6,"Acima do limite",IF(OR(C143&lt;DATE(Premissas!$B$5,1,1),C143&gt;DATE(Premissas!$B$5,12,31)),"Conferir período",IF(AND(I143&lt;&gt;"",OR(I143&lt;DATE(Premissas!$B$5,1,1),I143&gt;DATE(Premissas!$B$5,12,31))),"Conferir vencimento",IF(H143="Em revisão","Conferir situação","OK")))))))</f>
        <v/>
      </c>
      <c r="N143">
        <f>IFERROR(Premissas!E143,"")</f>
        <v/>
      </c>
      <c r="O143">
        <f>IFERROR(Premissas!F143,"")</f>
        <v/>
      </c>
    </row>
    <row r="144" ht="23" customHeight="1">
      <c r="A144" s="19" t="n"/>
      <c r="B144" s="19" t="n"/>
      <c r="C144" s="20" t="n"/>
      <c r="D144" s="21" t="n"/>
      <c r="E144" s="19" t="n"/>
      <c r="F144" s="22" t="n"/>
      <c r="G144" s="19" t="n"/>
      <c r="H144" s="21" t="n"/>
      <c r="I144" s="20" t="n"/>
      <c r="J144" s="19" t="n"/>
      <c r="K144" s="24">
        <f>IF(COUNTA(A144:J144)=0,"",IF(OR(A144="",B144="",C144="",D144="",E144="",F144="",G144="",H144=""),"Conferir campos",IF(F144&lt;=0,"Conferir valor",IF(F144&gt;Premissas!$B$6,"Acima do limite",IF(OR(C144&lt;DATE(Premissas!$B$5,1,1),C144&gt;DATE(Premissas!$B$5,12,31)),"Conferir período",IF(AND(I144&lt;&gt;"",OR(I144&lt;DATE(Premissas!$B$5,1,1),I144&gt;DATE(Premissas!$B$5,12,31))),"Conferir vencimento",IF(H144="Em revisão","Conferir situação","OK")))))))</f>
        <v/>
      </c>
      <c r="N144">
        <f>IFERROR(Premissas!E144,"")</f>
        <v/>
      </c>
      <c r="O144">
        <f>IFERROR(Premissas!F144,"")</f>
        <v/>
      </c>
    </row>
    <row r="145" ht="23" customHeight="1">
      <c r="A145" s="19" t="n"/>
      <c r="B145" s="19" t="n"/>
      <c r="C145" s="20" t="n"/>
      <c r="D145" s="21" t="n"/>
      <c r="E145" s="19" t="n"/>
      <c r="F145" s="22" t="n"/>
      <c r="G145" s="19" t="n"/>
      <c r="H145" s="21" t="n"/>
      <c r="I145" s="20" t="n"/>
      <c r="J145" s="19" t="n"/>
      <c r="K145" s="23">
        <f>IF(COUNTA(A145:J145)=0,"",IF(OR(A145="",B145="",C145="",D145="",E145="",F145="",G145="",H145=""),"Conferir campos",IF(F145&lt;=0,"Conferir valor",IF(F145&gt;Premissas!$B$6,"Acima do limite",IF(OR(C145&lt;DATE(Premissas!$B$5,1,1),C145&gt;DATE(Premissas!$B$5,12,31)),"Conferir período",IF(AND(I145&lt;&gt;"",OR(I145&lt;DATE(Premissas!$B$5,1,1),I145&gt;DATE(Premissas!$B$5,12,31))),"Conferir vencimento",IF(H145="Em revisão","Conferir situação","OK")))))))</f>
        <v/>
      </c>
      <c r="N145">
        <f>IFERROR(Premissas!E145,"")</f>
        <v/>
      </c>
      <c r="O145">
        <f>IFERROR(Premissas!F145,"")</f>
        <v/>
      </c>
    </row>
    <row r="146" ht="23" customHeight="1">
      <c r="A146" s="19" t="n"/>
      <c r="B146" s="19" t="n"/>
      <c r="C146" s="20" t="n"/>
      <c r="D146" s="21" t="n"/>
      <c r="E146" s="19" t="n"/>
      <c r="F146" s="22" t="n"/>
      <c r="G146" s="19" t="n"/>
      <c r="H146" s="21" t="n"/>
      <c r="I146" s="20" t="n"/>
      <c r="J146" s="19" t="n"/>
      <c r="K146" s="24">
        <f>IF(COUNTA(A146:J146)=0,"",IF(OR(A146="",B146="",C146="",D146="",E146="",F146="",G146="",H146=""),"Conferir campos",IF(F146&lt;=0,"Conferir valor",IF(F146&gt;Premissas!$B$6,"Acima do limite",IF(OR(C146&lt;DATE(Premissas!$B$5,1,1),C146&gt;DATE(Premissas!$B$5,12,31)),"Conferir período",IF(AND(I146&lt;&gt;"",OR(I146&lt;DATE(Premissas!$B$5,1,1),I146&gt;DATE(Premissas!$B$5,12,31))),"Conferir vencimento",IF(H146="Em revisão","Conferir situação","OK")))))))</f>
        <v/>
      </c>
      <c r="N146">
        <f>IFERROR(Premissas!E146,"")</f>
        <v/>
      </c>
      <c r="O146">
        <f>IFERROR(Premissas!F146,"")</f>
        <v/>
      </c>
    </row>
    <row r="147" ht="23" customHeight="1">
      <c r="A147" s="19" t="n"/>
      <c r="B147" s="19" t="n"/>
      <c r="C147" s="20" t="n"/>
      <c r="D147" s="21" t="n"/>
      <c r="E147" s="19" t="n"/>
      <c r="F147" s="22" t="n"/>
      <c r="G147" s="19" t="n"/>
      <c r="H147" s="21" t="n"/>
      <c r="I147" s="20" t="n"/>
      <c r="J147" s="19" t="n"/>
      <c r="K147" s="23">
        <f>IF(COUNTA(A147:J147)=0,"",IF(OR(A147="",B147="",C147="",D147="",E147="",F147="",G147="",H147=""),"Conferir campos",IF(F147&lt;=0,"Conferir valor",IF(F147&gt;Premissas!$B$6,"Acima do limite",IF(OR(C147&lt;DATE(Premissas!$B$5,1,1),C147&gt;DATE(Premissas!$B$5,12,31)),"Conferir período",IF(AND(I147&lt;&gt;"",OR(I147&lt;DATE(Premissas!$B$5,1,1),I147&gt;DATE(Premissas!$B$5,12,31))),"Conferir vencimento",IF(H147="Em revisão","Conferir situação","OK")))))))</f>
        <v/>
      </c>
      <c r="N147">
        <f>IFERROR(Premissas!E147,"")</f>
        <v/>
      </c>
      <c r="O147">
        <f>IFERROR(Premissas!F147,"")</f>
        <v/>
      </c>
    </row>
    <row r="148" ht="23" customHeight="1">
      <c r="A148" s="19" t="n"/>
      <c r="B148" s="19" t="n"/>
      <c r="C148" s="20" t="n"/>
      <c r="D148" s="21" t="n"/>
      <c r="E148" s="19" t="n"/>
      <c r="F148" s="22" t="n"/>
      <c r="G148" s="19" t="n"/>
      <c r="H148" s="21" t="n"/>
      <c r="I148" s="20" t="n"/>
      <c r="J148" s="19" t="n"/>
      <c r="K148" s="24">
        <f>IF(COUNTA(A148:J148)=0,"",IF(OR(A148="",B148="",C148="",D148="",E148="",F148="",G148="",H148=""),"Conferir campos",IF(F148&lt;=0,"Conferir valor",IF(F148&gt;Premissas!$B$6,"Acima do limite",IF(OR(C148&lt;DATE(Premissas!$B$5,1,1),C148&gt;DATE(Premissas!$B$5,12,31)),"Conferir período",IF(AND(I148&lt;&gt;"",OR(I148&lt;DATE(Premissas!$B$5,1,1),I148&gt;DATE(Premissas!$B$5,12,31))),"Conferir vencimento",IF(H148="Em revisão","Conferir situação","OK")))))))</f>
        <v/>
      </c>
      <c r="N148">
        <f>IFERROR(Premissas!E148,"")</f>
        <v/>
      </c>
      <c r="O148">
        <f>IFERROR(Premissas!F148,"")</f>
        <v/>
      </c>
    </row>
    <row r="149" ht="23" customHeight="1">
      <c r="A149" s="19" t="n"/>
      <c r="B149" s="19" t="n"/>
      <c r="C149" s="20" t="n"/>
      <c r="D149" s="21" t="n"/>
      <c r="E149" s="19" t="n"/>
      <c r="F149" s="22" t="n"/>
      <c r="G149" s="19" t="n"/>
      <c r="H149" s="21" t="n"/>
      <c r="I149" s="20" t="n"/>
      <c r="J149" s="19" t="n"/>
      <c r="K149" s="23">
        <f>IF(COUNTA(A149:J149)=0,"",IF(OR(A149="",B149="",C149="",D149="",E149="",F149="",G149="",H149=""),"Conferir campos",IF(F149&lt;=0,"Conferir valor",IF(F149&gt;Premissas!$B$6,"Acima do limite",IF(OR(C149&lt;DATE(Premissas!$B$5,1,1),C149&gt;DATE(Premissas!$B$5,12,31)),"Conferir período",IF(AND(I149&lt;&gt;"",OR(I149&lt;DATE(Premissas!$B$5,1,1),I149&gt;DATE(Premissas!$B$5,12,31))),"Conferir vencimento",IF(H149="Em revisão","Conferir situação","OK")))))))</f>
        <v/>
      </c>
      <c r="N149">
        <f>IFERROR(Premissas!E149,"")</f>
        <v/>
      </c>
      <c r="O149">
        <f>IFERROR(Premissas!F149,"")</f>
        <v/>
      </c>
    </row>
    <row r="150" ht="23" customHeight="1">
      <c r="A150" s="19" t="n"/>
      <c r="B150" s="19" t="n"/>
      <c r="C150" s="20" t="n"/>
      <c r="D150" s="21" t="n"/>
      <c r="E150" s="19" t="n"/>
      <c r="F150" s="22" t="n"/>
      <c r="G150" s="19" t="n"/>
      <c r="H150" s="21" t="n"/>
      <c r="I150" s="20" t="n"/>
      <c r="J150" s="19" t="n"/>
      <c r="K150" s="24">
        <f>IF(COUNTA(A150:J150)=0,"",IF(OR(A150="",B150="",C150="",D150="",E150="",F150="",G150="",H150=""),"Conferir campos",IF(F150&lt;=0,"Conferir valor",IF(F150&gt;Premissas!$B$6,"Acima do limite",IF(OR(C150&lt;DATE(Premissas!$B$5,1,1),C150&gt;DATE(Premissas!$B$5,12,31)),"Conferir período",IF(AND(I150&lt;&gt;"",OR(I150&lt;DATE(Premissas!$B$5,1,1),I150&gt;DATE(Premissas!$B$5,12,31))),"Conferir vencimento",IF(H150="Em revisão","Conferir situação","OK")))))))</f>
        <v/>
      </c>
      <c r="N150">
        <f>IFERROR(Premissas!E150,"")</f>
        <v/>
      </c>
      <c r="O150">
        <f>IFERROR(Premissas!F150,"")</f>
        <v/>
      </c>
    </row>
    <row r="151" ht="23" customHeight="1">
      <c r="A151" s="19" t="n"/>
      <c r="B151" s="19" t="n"/>
      <c r="C151" s="20" t="n"/>
      <c r="D151" s="21" t="n"/>
      <c r="E151" s="19" t="n"/>
      <c r="F151" s="22" t="n"/>
      <c r="G151" s="19" t="n"/>
      <c r="H151" s="21" t="n"/>
      <c r="I151" s="20" t="n"/>
      <c r="J151" s="19" t="n"/>
      <c r="K151" s="23">
        <f>IF(COUNTA(A151:J151)=0,"",IF(OR(A151="",B151="",C151="",D151="",E151="",F151="",G151="",H151=""),"Conferir campos",IF(F151&lt;=0,"Conferir valor",IF(F151&gt;Premissas!$B$6,"Acima do limite",IF(OR(C151&lt;DATE(Premissas!$B$5,1,1),C151&gt;DATE(Premissas!$B$5,12,31)),"Conferir período",IF(AND(I151&lt;&gt;"",OR(I151&lt;DATE(Premissas!$B$5,1,1),I151&gt;DATE(Premissas!$B$5,12,31))),"Conferir vencimento",IF(H151="Em revisão","Conferir situação","OK")))))))</f>
        <v/>
      </c>
      <c r="N151">
        <f>IFERROR(Premissas!E151,"")</f>
        <v/>
      </c>
      <c r="O151">
        <f>IFERROR(Premissas!F151,"")</f>
        <v/>
      </c>
    </row>
    <row r="152" ht="23" customHeight="1">
      <c r="A152" s="19" t="n"/>
      <c r="B152" s="19" t="n"/>
      <c r="C152" s="20" t="n"/>
      <c r="D152" s="21" t="n"/>
      <c r="E152" s="19" t="n"/>
      <c r="F152" s="22" t="n"/>
      <c r="G152" s="19" t="n"/>
      <c r="H152" s="21" t="n"/>
      <c r="I152" s="20" t="n"/>
      <c r="J152" s="19" t="n"/>
      <c r="K152" s="24">
        <f>IF(COUNTA(A152:J152)=0,"",IF(OR(A152="",B152="",C152="",D152="",E152="",F152="",G152="",H152=""),"Conferir campos",IF(F152&lt;=0,"Conferir valor",IF(F152&gt;Premissas!$B$6,"Acima do limite",IF(OR(C152&lt;DATE(Premissas!$B$5,1,1),C152&gt;DATE(Premissas!$B$5,12,31)),"Conferir período",IF(AND(I152&lt;&gt;"",OR(I152&lt;DATE(Premissas!$B$5,1,1),I152&gt;DATE(Premissas!$B$5,12,31))),"Conferir vencimento",IF(H152="Em revisão","Conferir situação","OK")))))))</f>
        <v/>
      </c>
      <c r="N152">
        <f>IFERROR(Premissas!E152,"")</f>
        <v/>
      </c>
      <c r="O152">
        <f>IFERROR(Premissas!F152,"")</f>
        <v/>
      </c>
    </row>
    <row r="153" ht="23" customHeight="1">
      <c r="A153" s="19" t="n"/>
      <c r="B153" s="19" t="n"/>
      <c r="C153" s="20" t="n"/>
      <c r="D153" s="21" t="n"/>
      <c r="E153" s="19" t="n"/>
      <c r="F153" s="22" t="n"/>
      <c r="G153" s="19" t="n"/>
      <c r="H153" s="21" t="n"/>
      <c r="I153" s="20" t="n"/>
      <c r="J153" s="19" t="n"/>
      <c r="K153" s="23">
        <f>IF(COUNTA(A153:J153)=0,"",IF(OR(A153="",B153="",C153="",D153="",E153="",F153="",G153="",H153=""),"Conferir campos",IF(F153&lt;=0,"Conferir valor",IF(F153&gt;Premissas!$B$6,"Acima do limite",IF(OR(C153&lt;DATE(Premissas!$B$5,1,1),C153&gt;DATE(Premissas!$B$5,12,31)),"Conferir período",IF(AND(I153&lt;&gt;"",OR(I153&lt;DATE(Premissas!$B$5,1,1),I153&gt;DATE(Premissas!$B$5,12,31))),"Conferir vencimento",IF(H153="Em revisão","Conferir situação","OK")))))))</f>
        <v/>
      </c>
      <c r="N153">
        <f>IFERROR(Premissas!E153,"")</f>
        <v/>
      </c>
      <c r="O153">
        <f>IFERROR(Premissas!F153,"")</f>
        <v/>
      </c>
    </row>
    <row r="154" ht="23" customHeight="1">
      <c r="A154" s="19" t="n"/>
      <c r="B154" s="19" t="n"/>
      <c r="C154" s="20" t="n"/>
      <c r="D154" s="21" t="n"/>
      <c r="E154" s="19" t="n"/>
      <c r="F154" s="22" t="n"/>
      <c r="G154" s="19" t="n"/>
      <c r="H154" s="21" t="n"/>
      <c r="I154" s="20" t="n"/>
      <c r="J154" s="19" t="n"/>
      <c r="K154" s="24">
        <f>IF(COUNTA(A154:J154)=0,"",IF(OR(A154="",B154="",C154="",D154="",E154="",F154="",G154="",H154=""),"Conferir campos",IF(F154&lt;=0,"Conferir valor",IF(F154&gt;Premissas!$B$6,"Acima do limite",IF(OR(C154&lt;DATE(Premissas!$B$5,1,1),C154&gt;DATE(Premissas!$B$5,12,31)),"Conferir período",IF(AND(I154&lt;&gt;"",OR(I154&lt;DATE(Premissas!$B$5,1,1),I154&gt;DATE(Premissas!$B$5,12,31))),"Conferir vencimento",IF(H154="Em revisão","Conferir situação","OK")))))))</f>
        <v/>
      </c>
      <c r="N154">
        <f>IFERROR(Premissas!E154,"")</f>
        <v/>
      </c>
      <c r="O154">
        <f>IFERROR(Premissas!F154,"")</f>
        <v/>
      </c>
    </row>
    <row r="155" ht="23" customHeight="1">
      <c r="A155" s="19" t="n"/>
      <c r="B155" s="19" t="n"/>
      <c r="C155" s="20" t="n"/>
      <c r="D155" s="21" t="n"/>
      <c r="E155" s="19" t="n"/>
      <c r="F155" s="22" t="n"/>
      <c r="G155" s="19" t="n"/>
      <c r="H155" s="21" t="n"/>
      <c r="I155" s="20" t="n"/>
      <c r="J155" s="19" t="n"/>
      <c r="K155" s="23">
        <f>IF(COUNTA(A155:J155)=0,"",IF(OR(A155="",B155="",C155="",D155="",E155="",F155="",G155="",H155=""),"Conferir campos",IF(F155&lt;=0,"Conferir valor",IF(F155&gt;Premissas!$B$6,"Acima do limite",IF(OR(C155&lt;DATE(Premissas!$B$5,1,1),C155&gt;DATE(Premissas!$B$5,12,31)),"Conferir período",IF(AND(I155&lt;&gt;"",OR(I155&lt;DATE(Premissas!$B$5,1,1),I155&gt;DATE(Premissas!$B$5,12,31))),"Conferir vencimento",IF(H155="Em revisão","Conferir situação","OK")))))))</f>
        <v/>
      </c>
      <c r="N155">
        <f>IFERROR(Premissas!E155,"")</f>
        <v/>
      </c>
      <c r="O155">
        <f>IFERROR(Premissas!F155,"")</f>
        <v/>
      </c>
    </row>
    <row r="156" ht="23" customHeight="1">
      <c r="A156" s="19" t="n"/>
      <c r="B156" s="19" t="n"/>
      <c r="C156" s="20" t="n"/>
      <c r="D156" s="21" t="n"/>
      <c r="E156" s="19" t="n"/>
      <c r="F156" s="22" t="n"/>
      <c r="G156" s="19" t="n"/>
      <c r="H156" s="21" t="n"/>
      <c r="I156" s="20" t="n"/>
      <c r="J156" s="19" t="n"/>
      <c r="K156" s="24">
        <f>IF(COUNTA(A156:J156)=0,"",IF(OR(A156="",B156="",C156="",D156="",E156="",F156="",G156="",H156=""),"Conferir campos",IF(F156&lt;=0,"Conferir valor",IF(F156&gt;Premissas!$B$6,"Acima do limite",IF(OR(C156&lt;DATE(Premissas!$B$5,1,1),C156&gt;DATE(Premissas!$B$5,12,31)),"Conferir período",IF(AND(I156&lt;&gt;"",OR(I156&lt;DATE(Premissas!$B$5,1,1),I156&gt;DATE(Premissas!$B$5,12,31))),"Conferir vencimento",IF(H156="Em revisão","Conferir situação","OK")))))))</f>
        <v/>
      </c>
      <c r="N156">
        <f>IFERROR(Premissas!E156,"")</f>
        <v/>
      </c>
      <c r="O156">
        <f>IFERROR(Premissas!F156,"")</f>
        <v/>
      </c>
    </row>
    <row r="157" ht="23" customHeight="1">
      <c r="A157" s="19" t="n"/>
      <c r="B157" s="19" t="n"/>
      <c r="C157" s="20" t="n"/>
      <c r="D157" s="21" t="n"/>
      <c r="E157" s="19" t="n"/>
      <c r="F157" s="22" t="n"/>
      <c r="G157" s="19" t="n"/>
      <c r="H157" s="21" t="n"/>
      <c r="I157" s="20" t="n"/>
      <c r="J157" s="19" t="n"/>
      <c r="K157" s="23">
        <f>IF(COUNTA(A157:J157)=0,"",IF(OR(A157="",B157="",C157="",D157="",E157="",F157="",G157="",H157=""),"Conferir campos",IF(F157&lt;=0,"Conferir valor",IF(F157&gt;Premissas!$B$6,"Acima do limite",IF(OR(C157&lt;DATE(Premissas!$B$5,1,1),C157&gt;DATE(Premissas!$B$5,12,31)),"Conferir período",IF(AND(I157&lt;&gt;"",OR(I157&lt;DATE(Premissas!$B$5,1,1),I157&gt;DATE(Premissas!$B$5,12,31))),"Conferir vencimento",IF(H157="Em revisão","Conferir situação","OK")))))))</f>
        <v/>
      </c>
      <c r="N157">
        <f>IFERROR(Premissas!E157,"")</f>
        <v/>
      </c>
      <c r="O157">
        <f>IFERROR(Premissas!F157,"")</f>
        <v/>
      </c>
    </row>
    <row r="158" ht="23" customHeight="1">
      <c r="A158" s="19" t="n"/>
      <c r="B158" s="19" t="n"/>
      <c r="C158" s="20" t="n"/>
      <c r="D158" s="21" t="n"/>
      <c r="E158" s="19" t="n"/>
      <c r="F158" s="22" t="n"/>
      <c r="G158" s="19" t="n"/>
      <c r="H158" s="21" t="n"/>
      <c r="I158" s="20" t="n"/>
      <c r="J158" s="19" t="n"/>
      <c r="K158" s="24">
        <f>IF(COUNTA(A158:J158)=0,"",IF(OR(A158="",B158="",C158="",D158="",E158="",F158="",G158="",H158=""),"Conferir campos",IF(F158&lt;=0,"Conferir valor",IF(F158&gt;Premissas!$B$6,"Acima do limite",IF(OR(C158&lt;DATE(Premissas!$B$5,1,1),C158&gt;DATE(Premissas!$B$5,12,31)),"Conferir período",IF(AND(I158&lt;&gt;"",OR(I158&lt;DATE(Premissas!$B$5,1,1),I158&gt;DATE(Premissas!$B$5,12,31))),"Conferir vencimento",IF(H158="Em revisão","Conferir situação","OK")))))))</f>
        <v/>
      </c>
      <c r="N158">
        <f>IFERROR(Premissas!E158,"")</f>
        <v/>
      </c>
      <c r="O158">
        <f>IFERROR(Premissas!F158,"")</f>
        <v/>
      </c>
    </row>
    <row r="159" ht="23" customHeight="1">
      <c r="A159" s="19" t="n"/>
      <c r="B159" s="19" t="n"/>
      <c r="C159" s="20" t="n"/>
      <c r="D159" s="21" t="n"/>
      <c r="E159" s="19" t="n"/>
      <c r="F159" s="22" t="n"/>
      <c r="G159" s="19" t="n"/>
      <c r="H159" s="21" t="n"/>
      <c r="I159" s="20" t="n"/>
      <c r="J159" s="19" t="n"/>
      <c r="K159" s="23">
        <f>IF(COUNTA(A159:J159)=0,"",IF(OR(A159="",B159="",C159="",D159="",E159="",F159="",G159="",H159=""),"Conferir campos",IF(F159&lt;=0,"Conferir valor",IF(F159&gt;Premissas!$B$6,"Acima do limite",IF(OR(C159&lt;DATE(Premissas!$B$5,1,1),C159&gt;DATE(Premissas!$B$5,12,31)),"Conferir período",IF(AND(I159&lt;&gt;"",OR(I159&lt;DATE(Premissas!$B$5,1,1),I159&gt;DATE(Premissas!$B$5,12,31))),"Conferir vencimento",IF(H159="Em revisão","Conferir situação","OK")))))))</f>
        <v/>
      </c>
      <c r="N159">
        <f>IFERROR(Premissas!E159,"")</f>
        <v/>
      </c>
      <c r="O159">
        <f>IFERROR(Premissas!F159,"")</f>
        <v/>
      </c>
    </row>
    <row r="160" ht="23" customHeight="1">
      <c r="A160" s="19" t="n"/>
      <c r="B160" s="19" t="n"/>
      <c r="C160" s="20" t="n"/>
      <c r="D160" s="21" t="n"/>
      <c r="E160" s="19" t="n"/>
      <c r="F160" s="22" t="n"/>
      <c r="G160" s="19" t="n"/>
      <c r="H160" s="21" t="n"/>
      <c r="I160" s="20" t="n"/>
      <c r="J160" s="19" t="n"/>
      <c r="K160" s="24">
        <f>IF(COUNTA(A160:J160)=0,"",IF(OR(A160="",B160="",C160="",D160="",E160="",F160="",G160="",H160=""),"Conferir campos",IF(F160&lt;=0,"Conferir valor",IF(F160&gt;Premissas!$B$6,"Acima do limite",IF(OR(C160&lt;DATE(Premissas!$B$5,1,1),C160&gt;DATE(Premissas!$B$5,12,31)),"Conferir período",IF(AND(I160&lt;&gt;"",OR(I160&lt;DATE(Premissas!$B$5,1,1),I160&gt;DATE(Premissas!$B$5,12,31))),"Conferir vencimento",IF(H160="Em revisão","Conferir situação","OK")))))))</f>
        <v/>
      </c>
      <c r="N160">
        <f>IFERROR(Premissas!E160,"")</f>
        <v/>
      </c>
      <c r="O160">
        <f>IFERROR(Premissas!F160,"")</f>
        <v/>
      </c>
    </row>
    <row r="161" ht="23" customHeight="1">
      <c r="A161" s="19" t="n"/>
      <c r="B161" s="19" t="n"/>
      <c r="C161" s="20" t="n"/>
      <c r="D161" s="21" t="n"/>
      <c r="E161" s="19" t="n"/>
      <c r="F161" s="22" t="n"/>
      <c r="G161" s="19" t="n"/>
      <c r="H161" s="21" t="n"/>
      <c r="I161" s="20" t="n"/>
      <c r="J161" s="19" t="n"/>
      <c r="K161" s="23">
        <f>IF(COUNTA(A161:J161)=0,"",IF(OR(A161="",B161="",C161="",D161="",E161="",F161="",G161="",H161=""),"Conferir campos",IF(F161&lt;=0,"Conferir valor",IF(F161&gt;Premissas!$B$6,"Acima do limite",IF(OR(C161&lt;DATE(Premissas!$B$5,1,1),C161&gt;DATE(Premissas!$B$5,12,31)),"Conferir período",IF(AND(I161&lt;&gt;"",OR(I161&lt;DATE(Premissas!$B$5,1,1),I161&gt;DATE(Premissas!$B$5,12,31))),"Conferir vencimento",IF(H161="Em revisão","Conferir situação","OK")))))))</f>
        <v/>
      </c>
      <c r="N161">
        <f>IFERROR(Premissas!E161,"")</f>
        <v/>
      </c>
      <c r="O161">
        <f>IFERROR(Premissas!F161,"")</f>
        <v/>
      </c>
    </row>
    <row r="162" ht="23" customHeight="1">
      <c r="A162" s="19" t="n"/>
      <c r="B162" s="19" t="n"/>
      <c r="C162" s="20" t="n"/>
      <c r="D162" s="21" t="n"/>
      <c r="E162" s="19" t="n"/>
      <c r="F162" s="22" t="n"/>
      <c r="G162" s="19" t="n"/>
      <c r="H162" s="21" t="n"/>
      <c r="I162" s="20" t="n"/>
      <c r="J162" s="19" t="n"/>
      <c r="K162" s="24">
        <f>IF(COUNTA(A162:J162)=0,"",IF(OR(A162="",B162="",C162="",D162="",E162="",F162="",G162="",H162=""),"Conferir campos",IF(F162&lt;=0,"Conferir valor",IF(F162&gt;Premissas!$B$6,"Acima do limite",IF(OR(C162&lt;DATE(Premissas!$B$5,1,1),C162&gt;DATE(Premissas!$B$5,12,31)),"Conferir período",IF(AND(I162&lt;&gt;"",OR(I162&lt;DATE(Premissas!$B$5,1,1),I162&gt;DATE(Premissas!$B$5,12,31))),"Conferir vencimento",IF(H162="Em revisão","Conferir situação","OK")))))))</f>
        <v/>
      </c>
      <c r="N162">
        <f>IFERROR(Premissas!E162,"")</f>
        <v/>
      </c>
      <c r="O162">
        <f>IFERROR(Premissas!F162,"")</f>
        <v/>
      </c>
    </row>
    <row r="163" ht="23" customHeight="1">
      <c r="A163" s="19" t="n"/>
      <c r="B163" s="19" t="n"/>
      <c r="C163" s="20" t="n"/>
      <c r="D163" s="21" t="n"/>
      <c r="E163" s="19" t="n"/>
      <c r="F163" s="22" t="n"/>
      <c r="G163" s="19" t="n"/>
      <c r="H163" s="21" t="n"/>
      <c r="I163" s="20" t="n"/>
      <c r="J163" s="19" t="n"/>
      <c r="K163" s="23">
        <f>IF(COUNTA(A163:J163)=0,"",IF(OR(A163="",B163="",C163="",D163="",E163="",F163="",G163="",H163=""),"Conferir campos",IF(F163&lt;=0,"Conferir valor",IF(F163&gt;Premissas!$B$6,"Acima do limite",IF(OR(C163&lt;DATE(Premissas!$B$5,1,1),C163&gt;DATE(Premissas!$B$5,12,31)),"Conferir período",IF(AND(I163&lt;&gt;"",OR(I163&lt;DATE(Premissas!$B$5,1,1),I163&gt;DATE(Premissas!$B$5,12,31))),"Conferir vencimento",IF(H163="Em revisão","Conferir situação","OK")))))))</f>
        <v/>
      </c>
      <c r="N163">
        <f>IFERROR(Premissas!E163,"")</f>
        <v/>
      </c>
      <c r="O163">
        <f>IFERROR(Premissas!F163,"")</f>
        <v/>
      </c>
    </row>
    <row r="164" ht="23" customHeight="1">
      <c r="A164" s="19" t="n"/>
      <c r="B164" s="19" t="n"/>
      <c r="C164" s="20" t="n"/>
      <c r="D164" s="21" t="n"/>
      <c r="E164" s="19" t="n"/>
      <c r="F164" s="22" t="n"/>
      <c r="G164" s="19" t="n"/>
      <c r="H164" s="21" t="n"/>
      <c r="I164" s="20" t="n"/>
      <c r="J164" s="19" t="n"/>
      <c r="K164" s="24">
        <f>IF(COUNTA(A164:J164)=0,"",IF(OR(A164="",B164="",C164="",D164="",E164="",F164="",G164="",H164=""),"Conferir campos",IF(F164&lt;=0,"Conferir valor",IF(F164&gt;Premissas!$B$6,"Acima do limite",IF(OR(C164&lt;DATE(Premissas!$B$5,1,1),C164&gt;DATE(Premissas!$B$5,12,31)),"Conferir período",IF(AND(I164&lt;&gt;"",OR(I164&lt;DATE(Premissas!$B$5,1,1),I164&gt;DATE(Premissas!$B$5,12,31))),"Conferir vencimento",IF(H164="Em revisão","Conferir situação","OK")))))))</f>
        <v/>
      </c>
      <c r="N164">
        <f>IFERROR(Premissas!E164,"")</f>
        <v/>
      </c>
      <c r="O164">
        <f>IFERROR(Premissas!F164,"")</f>
        <v/>
      </c>
    </row>
    <row r="165" ht="23" customHeight="1">
      <c r="A165" s="19" t="n"/>
      <c r="B165" s="19" t="n"/>
      <c r="C165" s="20" t="n"/>
      <c r="D165" s="21" t="n"/>
      <c r="E165" s="19" t="n"/>
      <c r="F165" s="22" t="n"/>
      <c r="G165" s="19" t="n"/>
      <c r="H165" s="21" t="n"/>
      <c r="I165" s="20" t="n"/>
      <c r="J165" s="19" t="n"/>
      <c r="K165" s="23">
        <f>IF(COUNTA(A165:J165)=0,"",IF(OR(A165="",B165="",C165="",D165="",E165="",F165="",G165="",H165=""),"Conferir campos",IF(F165&lt;=0,"Conferir valor",IF(F165&gt;Premissas!$B$6,"Acima do limite",IF(OR(C165&lt;DATE(Premissas!$B$5,1,1),C165&gt;DATE(Premissas!$B$5,12,31)),"Conferir período",IF(AND(I165&lt;&gt;"",OR(I165&lt;DATE(Premissas!$B$5,1,1),I165&gt;DATE(Premissas!$B$5,12,31))),"Conferir vencimento",IF(H165="Em revisão","Conferir situação","OK")))))))</f>
        <v/>
      </c>
      <c r="N165">
        <f>IFERROR(Premissas!E165,"")</f>
        <v/>
      </c>
      <c r="O165">
        <f>IFERROR(Premissas!F165,"")</f>
        <v/>
      </c>
    </row>
    <row r="166" ht="23" customHeight="1">
      <c r="A166" s="19" t="n"/>
      <c r="B166" s="19" t="n"/>
      <c r="C166" s="20" t="n"/>
      <c r="D166" s="21" t="n"/>
      <c r="E166" s="19" t="n"/>
      <c r="F166" s="22" t="n"/>
      <c r="G166" s="19" t="n"/>
      <c r="H166" s="21" t="n"/>
      <c r="I166" s="20" t="n"/>
      <c r="J166" s="19" t="n"/>
      <c r="K166" s="24">
        <f>IF(COUNTA(A166:J166)=0,"",IF(OR(A166="",B166="",C166="",D166="",E166="",F166="",G166="",H166=""),"Conferir campos",IF(F166&lt;=0,"Conferir valor",IF(F166&gt;Premissas!$B$6,"Acima do limite",IF(OR(C166&lt;DATE(Premissas!$B$5,1,1),C166&gt;DATE(Premissas!$B$5,12,31)),"Conferir período",IF(AND(I166&lt;&gt;"",OR(I166&lt;DATE(Premissas!$B$5,1,1),I166&gt;DATE(Premissas!$B$5,12,31))),"Conferir vencimento",IF(H166="Em revisão","Conferir situação","OK")))))))</f>
        <v/>
      </c>
      <c r="N166">
        <f>IFERROR(Premissas!E166,"")</f>
        <v/>
      </c>
      <c r="O166">
        <f>IFERROR(Premissas!F166,"")</f>
        <v/>
      </c>
    </row>
    <row r="167" ht="23" customHeight="1">
      <c r="A167" s="19" t="n"/>
      <c r="B167" s="19" t="n"/>
      <c r="C167" s="20" t="n"/>
      <c r="D167" s="21" t="n"/>
      <c r="E167" s="19" t="n"/>
      <c r="F167" s="22" t="n"/>
      <c r="G167" s="19" t="n"/>
      <c r="H167" s="21" t="n"/>
      <c r="I167" s="20" t="n"/>
      <c r="J167" s="19" t="n"/>
      <c r="K167" s="23">
        <f>IF(COUNTA(A167:J167)=0,"",IF(OR(A167="",B167="",C167="",D167="",E167="",F167="",G167="",H167=""),"Conferir campos",IF(F167&lt;=0,"Conferir valor",IF(F167&gt;Premissas!$B$6,"Acima do limite",IF(OR(C167&lt;DATE(Premissas!$B$5,1,1),C167&gt;DATE(Premissas!$B$5,12,31)),"Conferir período",IF(AND(I167&lt;&gt;"",OR(I167&lt;DATE(Premissas!$B$5,1,1),I167&gt;DATE(Premissas!$B$5,12,31))),"Conferir vencimento",IF(H167="Em revisão","Conferir situação","OK")))))))</f>
        <v/>
      </c>
      <c r="N167">
        <f>IFERROR(Premissas!E167,"")</f>
        <v/>
      </c>
      <c r="O167">
        <f>IFERROR(Premissas!F167,"")</f>
        <v/>
      </c>
    </row>
    <row r="168" ht="23" customHeight="1">
      <c r="A168" s="19" t="n"/>
      <c r="B168" s="19" t="n"/>
      <c r="C168" s="20" t="n"/>
      <c r="D168" s="21" t="n"/>
      <c r="E168" s="19" t="n"/>
      <c r="F168" s="22" t="n"/>
      <c r="G168" s="19" t="n"/>
      <c r="H168" s="21" t="n"/>
      <c r="I168" s="20" t="n"/>
      <c r="J168" s="19" t="n"/>
      <c r="K168" s="24">
        <f>IF(COUNTA(A168:J168)=0,"",IF(OR(A168="",B168="",C168="",D168="",E168="",F168="",G168="",H168=""),"Conferir campos",IF(F168&lt;=0,"Conferir valor",IF(F168&gt;Premissas!$B$6,"Acima do limite",IF(OR(C168&lt;DATE(Premissas!$B$5,1,1),C168&gt;DATE(Premissas!$B$5,12,31)),"Conferir período",IF(AND(I168&lt;&gt;"",OR(I168&lt;DATE(Premissas!$B$5,1,1),I168&gt;DATE(Premissas!$B$5,12,31))),"Conferir vencimento",IF(H168="Em revisão","Conferir situação","OK")))))))</f>
        <v/>
      </c>
      <c r="N168">
        <f>IFERROR(Premissas!E168,"")</f>
        <v/>
      </c>
      <c r="O168">
        <f>IFERROR(Premissas!F168,"")</f>
        <v/>
      </c>
    </row>
    <row r="169" ht="23" customHeight="1">
      <c r="A169" s="19" t="n"/>
      <c r="B169" s="19" t="n"/>
      <c r="C169" s="20" t="n"/>
      <c r="D169" s="21" t="n"/>
      <c r="E169" s="19" t="n"/>
      <c r="F169" s="22" t="n"/>
      <c r="G169" s="19" t="n"/>
      <c r="H169" s="21" t="n"/>
      <c r="I169" s="20" t="n"/>
      <c r="J169" s="19" t="n"/>
      <c r="K169" s="23">
        <f>IF(COUNTA(A169:J169)=0,"",IF(OR(A169="",B169="",C169="",D169="",E169="",F169="",G169="",H169=""),"Conferir campos",IF(F169&lt;=0,"Conferir valor",IF(F169&gt;Premissas!$B$6,"Acima do limite",IF(OR(C169&lt;DATE(Premissas!$B$5,1,1),C169&gt;DATE(Premissas!$B$5,12,31)),"Conferir período",IF(AND(I169&lt;&gt;"",OR(I169&lt;DATE(Premissas!$B$5,1,1),I169&gt;DATE(Premissas!$B$5,12,31))),"Conferir vencimento",IF(H169="Em revisão","Conferir situação","OK")))))))</f>
        <v/>
      </c>
      <c r="N169">
        <f>IFERROR(Premissas!E169,"")</f>
        <v/>
      </c>
      <c r="O169">
        <f>IFERROR(Premissas!F169,"")</f>
        <v/>
      </c>
    </row>
    <row r="170" ht="23" customHeight="1">
      <c r="A170" s="19" t="n"/>
      <c r="B170" s="19" t="n"/>
      <c r="C170" s="20" t="n"/>
      <c r="D170" s="21" t="n"/>
      <c r="E170" s="19" t="n"/>
      <c r="F170" s="22" t="n"/>
      <c r="G170" s="19" t="n"/>
      <c r="H170" s="21" t="n"/>
      <c r="I170" s="20" t="n"/>
      <c r="J170" s="19" t="n"/>
      <c r="K170" s="24">
        <f>IF(COUNTA(A170:J170)=0,"",IF(OR(A170="",B170="",C170="",D170="",E170="",F170="",G170="",H170=""),"Conferir campos",IF(F170&lt;=0,"Conferir valor",IF(F170&gt;Premissas!$B$6,"Acima do limite",IF(OR(C170&lt;DATE(Premissas!$B$5,1,1),C170&gt;DATE(Premissas!$B$5,12,31)),"Conferir período",IF(AND(I170&lt;&gt;"",OR(I170&lt;DATE(Premissas!$B$5,1,1),I170&gt;DATE(Premissas!$B$5,12,31))),"Conferir vencimento",IF(H170="Em revisão","Conferir situação","OK")))))))</f>
        <v/>
      </c>
      <c r="N170">
        <f>IFERROR(Premissas!E170,"")</f>
        <v/>
      </c>
      <c r="O170">
        <f>IFERROR(Premissas!F170,"")</f>
        <v/>
      </c>
    </row>
    <row r="171" ht="23" customHeight="1">
      <c r="A171" s="19" t="n"/>
      <c r="B171" s="19" t="n"/>
      <c r="C171" s="20" t="n"/>
      <c r="D171" s="21" t="n"/>
      <c r="E171" s="19" t="n"/>
      <c r="F171" s="22" t="n"/>
      <c r="G171" s="19" t="n"/>
      <c r="H171" s="21" t="n"/>
      <c r="I171" s="20" t="n"/>
      <c r="J171" s="19" t="n"/>
      <c r="K171" s="23">
        <f>IF(COUNTA(A171:J171)=0,"",IF(OR(A171="",B171="",C171="",D171="",E171="",F171="",G171="",H171=""),"Conferir campos",IF(F171&lt;=0,"Conferir valor",IF(F171&gt;Premissas!$B$6,"Acima do limite",IF(OR(C171&lt;DATE(Premissas!$B$5,1,1),C171&gt;DATE(Premissas!$B$5,12,31)),"Conferir período",IF(AND(I171&lt;&gt;"",OR(I171&lt;DATE(Premissas!$B$5,1,1),I171&gt;DATE(Premissas!$B$5,12,31))),"Conferir vencimento",IF(H171="Em revisão","Conferir situação","OK")))))))</f>
        <v/>
      </c>
      <c r="N171">
        <f>IFERROR(Premissas!E171,"")</f>
        <v/>
      </c>
      <c r="O171">
        <f>IFERROR(Premissas!F171,"")</f>
        <v/>
      </c>
    </row>
    <row r="172" ht="23" customHeight="1">
      <c r="A172" s="19" t="n"/>
      <c r="B172" s="19" t="n"/>
      <c r="C172" s="20" t="n"/>
      <c r="D172" s="21" t="n"/>
      <c r="E172" s="19" t="n"/>
      <c r="F172" s="22" t="n"/>
      <c r="G172" s="19" t="n"/>
      <c r="H172" s="21" t="n"/>
      <c r="I172" s="20" t="n"/>
      <c r="J172" s="19" t="n"/>
      <c r="K172" s="24">
        <f>IF(COUNTA(A172:J172)=0,"",IF(OR(A172="",B172="",C172="",D172="",E172="",F172="",G172="",H172=""),"Conferir campos",IF(F172&lt;=0,"Conferir valor",IF(F172&gt;Premissas!$B$6,"Acima do limite",IF(OR(C172&lt;DATE(Premissas!$B$5,1,1),C172&gt;DATE(Premissas!$B$5,12,31)),"Conferir período",IF(AND(I172&lt;&gt;"",OR(I172&lt;DATE(Premissas!$B$5,1,1),I172&gt;DATE(Premissas!$B$5,12,31))),"Conferir vencimento",IF(H172="Em revisão","Conferir situação","OK")))))))</f>
        <v/>
      </c>
      <c r="N172">
        <f>IFERROR(Premissas!E172,"")</f>
        <v/>
      </c>
      <c r="O172">
        <f>IFERROR(Premissas!F172,"")</f>
        <v/>
      </c>
    </row>
    <row r="173" ht="23" customHeight="1">
      <c r="A173" s="19" t="n"/>
      <c r="B173" s="19" t="n"/>
      <c r="C173" s="20" t="n"/>
      <c r="D173" s="21" t="n"/>
      <c r="E173" s="19" t="n"/>
      <c r="F173" s="22" t="n"/>
      <c r="G173" s="19" t="n"/>
      <c r="H173" s="21" t="n"/>
      <c r="I173" s="20" t="n"/>
      <c r="J173" s="19" t="n"/>
      <c r="K173" s="23">
        <f>IF(COUNTA(A173:J173)=0,"",IF(OR(A173="",B173="",C173="",D173="",E173="",F173="",G173="",H173=""),"Conferir campos",IF(F173&lt;=0,"Conferir valor",IF(F173&gt;Premissas!$B$6,"Acima do limite",IF(OR(C173&lt;DATE(Premissas!$B$5,1,1),C173&gt;DATE(Premissas!$B$5,12,31)),"Conferir período",IF(AND(I173&lt;&gt;"",OR(I173&lt;DATE(Premissas!$B$5,1,1),I173&gt;DATE(Premissas!$B$5,12,31))),"Conferir vencimento",IF(H173="Em revisão","Conferir situação","OK")))))))</f>
        <v/>
      </c>
      <c r="N173">
        <f>IFERROR(Premissas!E173,"")</f>
        <v/>
      </c>
      <c r="O173">
        <f>IFERROR(Premissas!F173,"")</f>
        <v/>
      </c>
    </row>
    <row r="174" ht="23" customHeight="1">
      <c r="A174" s="19" t="n"/>
      <c r="B174" s="19" t="n"/>
      <c r="C174" s="20" t="n"/>
      <c r="D174" s="21" t="n"/>
      <c r="E174" s="19" t="n"/>
      <c r="F174" s="22" t="n"/>
      <c r="G174" s="19" t="n"/>
      <c r="H174" s="21" t="n"/>
      <c r="I174" s="20" t="n"/>
      <c r="J174" s="19" t="n"/>
      <c r="K174" s="24">
        <f>IF(COUNTA(A174:J174)=0,"",IF(OR(A174="",B174="",C174="",D174="",E174="",F174="",G174="",H174=""),"Conferir campos",IF(F174&lt;=0,"Conferir valor",IF(F174&gt;Premissas!$B$6,"Acima do limite",IF(OR(C174&lt;DATE(Premissas!$B$5,1,1),C174&gt;DATE(Premissas!$B$5,12,31)),"Conferir período",IF(AND(I174&lt;&gt;"",OR(I174&lt;DATE(Premissas!$B$5,1,1),I174&gt;DATE(Premissas!$B$5,12,31))),"Conferir vencimento",IF(H174="Em revisão","Conferir situação","OK")))))))</f>
        <v/>
      </c>
      <c r="N174">
        <f>IFERROR(Premissas!E174,"")</f>
        <v/>
      </c>
      <c r="O174">
        <f>IFERROR(Premissas!F174,"")</f>
        <v/>
      </c>
    </row>
    <row r="175" ht="23" customHeight="1">
      <c r="A175" s="19" t="n"/>
      <c r="B175" s="19" t="n"/>
      <c r="C175" s="20" t="n"/>
      <c r="D175" s="21" t="n"/>
      <c r="E175" s="19" t="n"/>
      <c r="F175" s="22" t="n"/>
      <c r="G175" s="19" t="n"/>
      <c r="H175" s="21" t="n"/>
      <c r="I175" s="20" t="n"/>
      <c r="J175" s="19" t="n"/>
      <c r="K175" s="23">
        <f>IF(COUNTA(A175:J175)=0,"",IF(OR(A175="",B175="",C175="",D175="",E175="",F175="",G175="",H175=""),"Conferir campos",IF(F175&lt;=0,"Conferir valor",IF(F175&gt;Premissas!$B$6,"Acima do limite",IF(OR(C175&lt;DATE(Premissas!$B$5,1,1),C175&gt;DATE(Premissas!$B$5,12,31)),"Conferir período",IF(AND(I175&lt;&gt;"",OR(I175&lt;DATE(Premissas!$B$5,1,1),I175&gt;DATE(Premissas!$B$5,12,31))),"Conferir vencimento",IF(H175="Em revisão","Conferir situação","OK")))))))</f>
        <v/>
      </c>
      <c r="N175">
        <f>IFERROR(Premissas!E175,"")</f>
        <v/>
      </c>
      <c r="O175">
        <f>IFERROR(Premissas!F175,"")</f>
        <v/>
      </c>
    </row>
    <row r="176" ht="23" customHeight="1">
      <c r="A176" s="19" t="n"/>
      <c r="B176" s="19" t="n"/>
      <c r="C176" s="20" t="n"/>
      <c r="D176" s="21" t="n"/>
      <c r="E176" s="19" t="n"/>
      <c r="F176" s="22" t="n"/>
      <c r="G176" s="19" t="n"/>
      <c r="H176" s="21" t="n"/>
      <c r="I176" s="20" t="n"/>
      <c r="J176" s="19" t="n"/>
      <c r="K176" s="24">
        <f>IF(COUNTA(A176:J176)=0,"",IF(OR(A176="",B176="",C176="",D176="",E176="",F176="",G176="",H176=""),"Conferir campos",IF(F176&lt;=0,"Conferir valor",IF(F176&gt;Premissas!$B$6,"Acima do limite",IF(OR(C176&lt;DATE(Premissas!$B$5,1,1),C176&gt;DATE(Premissas!$B$5,12,31)),"Conferir período",IF(AND(I176&lt;&gt;"",OR(I176&lt;DATE(Premissas!$B$5,1,1),I176&gt;DATE(Premissas!$B$5,12,31))),"Conferir vencimento",IF(H176="Em revisão","Conferir situação","OK")))))))</f>
        <v/>
      </c>
      <c r="N176">
        <f>IFERROR(Premissas!E176,"")</f>
        <v/>
      </c>
      <c r="O176">
        <f>IFERROR(Premissas!F176,"")</f>
        <v/>
      </c>
    </row>
    <row r="177" ht="23" customHeight="1">
      <c r="A177" s="19" t="n"/>
      <c r="B177" s="19" t="n"/>
      <c r="C177" s="20" t="n"/>
      <c r="D177" s="21" t="n"/>
      <c r="E177" s="19" t="n"/>
      <c r="F177" s="22" t="n"/>
      <c r="G177" s="19" t="n"/>
      <c r="H177" s="21" t="n"/>
      <c r="I177" s="20" t="n"/>
      <c r="J177" s="19" t="n"/>
      <c r="K177" s="23">
        <f>IF(COUNTA(A177:J177)=0,"",IF(OR(A177="",B177="",C177="",D177="",E177="",F177="",G177="",H177=""),"Conferir campos",IF(F177&lt;=0,"Conferir valor",IF(F177&gt;Premissas!$B$6,"Acima do limite",IF(OR(C177&lt;DATE(Premissas!$B$5,1,1),C177&gt;DATE(Premissas!$B$5,12,31)),"Conferir período",IF(AND(I177&lt;&gt;"",OR(I177&lt;DATE(Premissas!$B$5,1,1),I177&gt;DATE(Premissas!$B$5,12,31))),"Conferir vencimento",IF(H177="Em revisão","Conferir situação","OK")))))))</f>
        <v/>
      </c>
      <c r="N177">
        <f>IFERROR(Premissas!E177,"")</f>
        <v/>
      </c>
      <c r="O177">
        <f>IFERROR(Premissas!F177,"")</f>
        <v/>
      </c>
    </row>
    <row r="178" ht="23" customHeight="1">
      <c r="A178" s="19" t="n"/>
      <c r="B178" s="19" t="n"/>
      <c r="C178" s="20" t="n"/>
      <c r="D178" s="21" t="n"/>
      <c r="E178" s="19" t="n"/>
      <c r="F178" s="22" t="n"/>
      <c r="G178" s="19" t="n"/>
      <c r="H178" s="21" t="n"/>
      <c r="I178" s="20" t="n"/>
      <c r="J178" s="19" t="n"/>
      <c r="K178" s="24">
        <f>IF(COUNTA(A178:J178)=0,"",IF(OR(A178="",B178="",C178="",D178="",E178="",F178="",G178="",H178=""),"Conferir campos",IF(F178&lt;=0,"Conferir valor",IF(F178&gt;Premissas!$B$6,"Acima do limite",IF(OR(C178&lt;DATE(Premissas!$B$5,1,1),C178&gt;DATE(Premissas!$B$5,12,31)),"Conferir período",IF(AND(I178&lt;&gt;"",OR(I178&lt;DATE(Premissas!$B$5,1,1),I178&gt;DATE(Premissas!$B$5,12,31))),"Conferir vencimento",IF(H178="Em revisão","Conferir situação","OK")))))))</f>
        <v/>
      </c>
      <c r="N178">
        <f>IFERROR(Premissas!E178,"")</f>
        <v/>
      </c>
      <c r="O178">
        <f>IFERROR(Premissas!F178,"")</f>
        <v/>
      </c>
    </row>
    <row r="179" ht="23" customHeight="1">
      <c r="A179" s="19" t="n"/>
      <c r="B179" s="19" t="n"/>
      <c r="C179" s="20" t="n"/>
      <c r="D179" s="21" t="n"/>
      <c r="E179" s="19" t="n"/>
      <c r="F179" s="22" t="n"/>
      <c r="G179" s="19" t="n"/>
      <c r="H179" s="21" t="n"/>
      <c r="I179" s="20" t="n"/>
      <c r="J179" s="19" t="n"/>
      <c r="K179" s="23">
        <f>IF(COUNTA(A179:J179)=0,"",IF(OR(A179="",B179="",C179="",D179="",E179="",F179="",G179="",H179=""),"Conferir campos",IF(F179&lt;=0,"Conferir valor",IF(F179&gt;Premissas!$B$6,"Acima do limite",IF(OR(C179&lt;DATE(Premissas!$B$5,1,1),C179&gt;DATE(Premissas!$B$5,12,31)),"Conferir período",IF(AND(I179&lt;&gt;"",OR(I179&lt;DATE(Premissas!$B$5,1,1),I179&gt;DATE(Premissas!$B$5,12,31))),"Conferir vencimento",IF(H179="Em revisão","Conferir situação","OK")))))))</f>
        <v/>
      </c>
      <c r="N179">
        <f>IFERROR(Premissas!E179,"")</f>
        <v/>
      </c>
      <c r="O179">
        <f>IFERROR(Premissas!F179,"")</f>
        <v/>
      </c>
    </row>
    <row r="180" ht="23" customHeight="1">
      <c r="A180" s="19" t="n"/>
      <c r="B180" s="19" t="n"/>
      <c r="C180" s="20" t="n"/>
      <c r="D180" s="21" t="n"/>
      <c r="E180" s="19" t="n"/>
      <c r="F180" s="22" t="n"/>
      <c r="G180" s="19" t="n"/>
      <c r="H180" s="21" t="n"/>
      <c r="I180" s="20" t="n"/>
      <c r="J180" s="19" t="n"/>
      <c r="K180" s="24">
        <f>IF(COUNTA(A180:J180)=0,"",IF(OR(A180="",B180="",C180="",D180="",E180="",F180="",G180="",H180=""),"Conferir campos",IF(F180&lt;=0,"Conferir valor",IF(F180&gt;Premissas!$B$6,"Acima do limite",IF(OR(C180&lt;DATE(Premissas!$B$5,1,1),C180&gt;DATE(Premissas!$B$5,12,31)),"Conferir período",IF(AND(I180&lt;&gt;"",OR(I180&lt;DATE(Premissas!$B$5,1,1),I180&gt;DATE(Premissas!$B$5,12,31))),"Conferir vencimento",IF(H180="Em revisão","Conferir situação","OK")))))))</f>
        <v/>
      </c>
      <c r="N180">
        <f>IFERROR(Premissas!E180,"")</f>
        <v/>
      </c>
      <c r="O180">
        <f>IFERROR(Premissas!F180,"")</f>
        <v/>
      </c>
    </row>
    <row r="181" ht="23" customHeight="1">
      <c r="A181" s="19" t="n"/>
      <c r="B181" s="19" t="n"/>
      <c r="C181" s="20" t="n"/>
      <c r="D181" s="21" t="n"/>
      <c r="E181" s="19" t="n"/>
      <c r="F181" s="22" t="n"/>
      <c r="G181" s="19" t="n"/>
      <c r="H181" s="21" t="n"/>
      <c r="I181" s="20" t="n"/>
      <c r="J181" s="19" t="n"/>
      <c r="K181" s="23">
        <f>IF(COUNTA(A181:J181)=0,"",IF(OR(A181="",B181="",C181="",D181="",E181="",F181="",G181="",H181=""),"Conferir campos",IF(F181&lt;=0,"Conferir valor",IF(F181&gt;Premissas!$B$6,"Acima do limite",IF(OR(C181&lt;DATE(Premissas!$B$5,1,1),C181&gt;DATE(Premissas!$B$5,12,31)),"Conferir período",IF(AND(I181&lt;&gt;"",OR(I181&lt;DATE(Premissas!$B$5,1,1),I181&gt;DATE(Premissas!$B$5,12,31))),"Conferir vencimento",IF(H181="Em revisão","Conferir situação","OK")))))))</f>
        <v/>
      </c>
      <c r="N181">
        <f>IFERROR(Premissas!E181,"")</f>
        <v/>
      </c>
      <c r="O181">
        <f>IFERROR(Premissas!F181,"")</f>
        <v/>
      </c>
    </row>
    <row r="182" ht="23" customHeight="1">
      <c r="A182" s="19" t="n"/>
      <c r="B182" s="19" t="n"/>
      <c r="C182" s="20" t="n"/>
      <c r="D182" s="21" t="n"/>
      <c r="E182" s="19" t="n"/>
      <c r="F182" s="22" t="n"/>
      <c r="G182" s="19" t="n"/>
      <c r="H182" s="21" t="n"/>
      <c r="I182" s="20" t="n"/>
      <c r="J182" s="19" t="n"/>
      <c r="K182" s="24">
        <f>IF(COUNTA(A182:J182)=0,"",IF(OR(A182="",B182="",C182="",D182="",E182="",F182="",G182="",H182=""),"Conferir campos",IF(F182&lt;=0,"Conferir valor",IF(F182&gt;Premissas!$B$6,"Acima do limite",IF(OR(C182&lt;DATE(Premissas!$B$5,1,1),C182&gt;DATE(Premissas!$B$5,12,31)),"Conferir período",IF(AND(I182&lt;&gt;"",OR(I182&lt;DATE(Premissas!$B$5,1,1),I182&gt;DATE(Premissas!$B$5,12,31))),"Conferir vencimento",IF(H182="Em revisão","Conferir situação","OK")))))))</f>
        <v/>
      </c>
      <c r="N182">
        <f>IFERROR(Premissas!E182,"")</f>
        <v/>
      </c>
      <c r="O182">
        <f>IFERROR(Premissas!F182,"")</f>
        <v/>
      </c>
    </row>
    <row r="183" ht="23" customHeight="1">
      <c r="A183" s="19" t="n"/>
      <c r="B183" s="19" t="n"/>
      <c r="C183" s="20" t="n"/>
      <c r="D183" s="21" t="n"/>
      <c r="E183" s="19" t="n"/>
      <c r="F183" s="22" t="n"/>
      <c r="G183" s="19" t="n"/>
      <c r="H183" s="21" t="n"/>
      <c r="I183" s="20" t="n"/>
      <c r="J183" s="19" t="n"/>
      <c r="K183" s="23">
        <f>IF(COUNTA(A183:J183)=0,"",IF(OR(A183="",B183="",C183="",D183="",E183="",F183="",G183="",H183=""),"Conferir campos",IF(F183&lt;=0,"Conferir valor",IF(F183&gt;Premissas!$B$6,"Acima do limite",IF(OR(C183&lt;DATE(Premissas!$B$5,1,1),C183&gt;DATE(Premissas!$B$5,12,31)),"Conferir período",IF(AND(I183&lt;&gt;"",OR(I183&lt;DATE(Premissas!$B$5,1,1),I183&gt;DATE(Premissas!$B$5,12,31))),"Conferir vencimento",IF(H183="Em revisão","Conferir situação","OK")))))))</f>
        <v/>
      </c>
      <c r="N183">
        <f>IFERROR(Premissas!E183,"")</f>
        <v/>
      </c>
      <c r="O183">
        <f>IFERROR(Premissas!F183,"")</f>
        <v/>
      </c>
    </row>
    <row r="184" ht="23" customHeight="1">
      <c r="A184" s="19" t="n"/>
      <c r="B184" s="19" t="n"/>
      <c r="C184" s="20" t="n"/>
      <c r="D184" s="21" t="n"/>
      <c r="E184" s="19" t="n"/>
      <c r="F184" s="22" t="n"/>
      <c r="G184" s="19" t="n"/>
      <c r="H184" s="21" t="n"/>
      <c r="I184" s="20" t="n"/>
      <c r="J184" s="19" t="n"/>
      <c r="K184" s="24">
        <f>IF(COUNTA(A184:J184)=0,"",IF(OR(A184="",B184="",C184="",D184="",E184="",F184="",G184="",H184=""),"Conferir campos",IF(F184&lt;=0,"Conferir valor",IF(F184&gt;Premissas!$B$6,"Acima do limite",IF(OR(C184&lt;DATE(Premissas!$B$5,1,1),C184&gt;DATE(Premissas!$B$5,12,31)),"Conferir período",IF(AND(I184&lt;&gt;"",OR(I184&lt;DATE(Premissas!$B$5,1,1),I184&gt;DATE(Premissas!$B$5,12,31))),"Conferir vencimento",IF(H184="Em revisão","Conferir situação","OK")))))))</f>
        <v/>
      </c>
      <c r="N184">
        <f>IFERROR(Premissas!E184,"")</f>
        <v/>
      </c>
      <c r="O184">
        <f>IFERROR(Premissas!F184,"")</f>
        <v/>
      </c>
    </row>
    <row r="185" ht="23" customHeight="1">
      <c r="A185" s="19" t="n"/>
      <c r="B185" s="19" t="n"/>
      <c r="C185" s="20" t="n"/>
      <c r="D185" s="21" t="n"/>
      <c r="E185" s="19" t="n"/>
      <c r="F185" s="22" t="n"/>
      <c r="G185" s="19" t="n"/>
      <c r="H185" s="21" t="n"/>
      <c r="I185" s="20" t="n"/>
      <c r="J185" s="19" t="n"/>
      <c r="K185" s="23">
        <f>IF(COUNTA(A185:J185)=0,"",IF(OR(A185="",B185="",C185="",D185="",E185="",F185="",G185="",H185=""),"Conferir campos",IF(F185&lt;=0,"Conferir valor",IF(F185&gt;Premissas!$B$6,"Acima do limite",IF(OR(C185&lt;DATE(Premissas!$B$5,1,1),C185&gt;DATE(Premissas!$B$5,12,31)),"Conferir período",IF(AND(I185&lt;&gt;"",OR(I185&lt;DATE(Premissas!$B$5,1,1),I185&gt;DATE(Premissas!$B$5,12,31))),"Conferir vencimento",IF(H185="Em revisão","Conferir situação","OK")))))))</f>
        <v/>
      </c>
      <c r="N185">
        <f>IFERROR(Premissas!E185,"")</f>
        <v/>
      </c>
      <c r="O185">
        <f>IFERROR(Premissas!F185,"")</f>
        <v/>
      </c>
    </row>
    <row r="186" ht="23" customHeight="1">
      <c r="A186" s="19" t="n"/>
      <c r="B186" s="19" t="n"/>
      <c r="C186" s="20" t="n"/>
      <c r="D186" s="21" t="n"/>
      <c r="E186" s="19" t="n"/>
      <c r="F186" s="22" t="n"/>
      <c r="G186" s="19" t="n"/>
      <c r="H186" s="21" t="n"/>
      <c r="I186" s="20" t="n"/>
      <c r="J186" s="19" t="n"/>
      <c r="K186" s="24">
        <f>IF(COUNTA(A186:J186)=0,"",IF(OR(A186="",B186="",C186="",D186="",E186="",F186="",G186="",H186=""),"Conferir campos",IF(F186&lt;=0,"Conferir valor",IF(F186&gt;Premissas!$B$6,"Acima do limite",IF(OR(C186&lt;DATE(Premissas!$B$5,1,1),C186&gt;DATE(Premissas!$B$5,12,31)),"Conferir período",IF(AND(I186&lt;&gt;"",OR(I186&lt;DATE(Premissas!$B$5,1,1),I186&gt;DATE(Premissas!$B$5,12,31))),"Conferir vencimento",IF(H186="Em revisão","Conferir situação","OK")))))))</f>
        <v/>
      </c>
      <c r="N186">
        <f>IFERROR(Premissas!E186,"")</f>
        <v/>
      </c>
      <c r="O186">
        <f>IFERROR(Premissas!F186,"")</f>
        <v/>
      </c>
    </row>
    <row r="187" ht="23" customHeight="1">
      <c r="A187" s="19" t="n"/>
      <c r="B187" s="19" t="n"/>
      <c r="C187" s="20" t="n"/>
      <c r="D187" s="21" t="n"/>
      <c r="E187" s="19" t="n"/>
      <c r="F187" s="22" t="n"/>
      <c r="G187" s="19" t="n"/>
      <c r="H187" s="21" t="n"/>
      <c r="I187" s="20" t="n"/>
      <c r="J187" s="19" t="n"/>
      <c r="K187" s="23">
        <f>IF(COUNTA(A187:J187)=0,"",IF(OR(A187="",B187="",C187="",D187="",E187="",F187="",G187="",H187=""),"Conferir campos",IF(F187&lt;=0,"Conferir valor",IF(F187&gt;Premissas!$B$6,"Acima do limite",IF(OR(C187&lt;DATE(Premissas!$B$5,1,1),C187&gt;DATE(Premissas!$B$5,12,31)),"Conferir período",IF(AND(I187&lt;&gt;"",OR(I187&lt;DATE(Premissas!$B$5,1,1),I187&gt;DATE(Premissas!$B$5,12,31))),"Conferir vencimento",IF(H187="Em revisão","Conferir situação","OK")))))))</f>
        <v/>
      </c>
      <c r="N187">
        <f>IFERROR(Premissas!E187,"")</f>
        <v/>
      </c>
      <c r="O187">
        <f>IFERROR(Premissas!F187,"")</f>
        <v/>
      </c>
    </row>
    <row r="188" ht="23" customHeight="1">
      <c r="A188" s="19" t="n"/>
      <c r="B188" s="19" t="n"/>
      <c r="C188" s="20" t="n"/>
      <c r="D188" s="21" t="n"/>
      <c r="E188" s="19" t="n"/>
      <c r="F188" s="22" t="n"/>
      <c r="G188" s="19" t="n"/>
      <c r="H188" s="21" t="n"/>
      <c r="I188" s="20" t="n"/>
      <c r="J188" s="19" t="n"/>
      <c r="K188" s="24">
        <f>IF(COUNTA(A188:J188)=0,"",IF(OR(A188="",B188="",C188="",D188="",E188="",F188="",G188="",H188=""),"Conferir campos",IF(F188&lt;=0,"Conferir valor",IF(F188&gt;Premissas!$B$6,"Acima do limite",IF(OR(C188&lt;DATE(Premissas!$B$5,1,1),C188&gt;DATE(Premissas!$B$5,12,31)),"Conferir período",IF(AND(I188&lt;&gt;"",OR(I188&lt;DATE(Premissas!$B$5,1,1),I188&gt;DATE(Premissas!$B$5,12,31))),"Conferir vencimento",IF(H188="Em revisão","Conferir situação","OK")))))))</f>
        <v/>
      </c>
      <c r="N188">
        <f>IFERROR(Premissas!E188,"")</f>
        <v/>
      </c>
      <c r="O188">
        <f>IFERROR(Premissas!F188,"")</f>
        <v/>
      </c>
    </row>
    <row r="189" ht="23" customHeight="1">
      <c r="A189" s="19" t="n"/>
      <c r="B189" s="19" t="n"/>
      <c r="C189" s="20" t="n"/>
      <c r="D189" s="21" t="n"/>
      <c r="E189" s="19" t="n"/>
      <c r="F189" s="22" t="n"/>
      <c r="G189" s="19" t="n"/>
      <c r="H189" s="21" t="n"/>
      <c r="I189" s="20" t="n"/>
      <c r="J189" s="19" t="n"/>
      <c r="K189" s="23">
        <f>IF(COUNTA(A189:J189)=0,"",IF(OR(A189="",B189="",C189="",D189="",E189="",F189="",G189="",H189=""),"Conferir campos",IF(F189&lt;=0,"Conferir valor",IF(F189&gt;Premissas!$B$6,"Acima do limite",IF(OR(C189&lt;DATE(Premissas!$B$5,1,1),C189&gt;DATE(Premissas!$B$5,12,31)),"Conferir período",IF(AND(I189&lt;&gt;"",OR(I189&lt;DATE(Premissas!$B$5,1,1),I189&gt;DATE(Premissas!$B$5,12,31))),"Conferir vencimento",IF(H189="Em revisão","Conferir situação","OK")))))))</f>
        <v/>
      </c>
      <c r="N189">
        <f>IFERROR(Premissas!E189,"")</f>
        <v/>
      </c>
      <c r="O189">
        <f>IFERROR(Premissas!F189,"")</f>
        <v/>
      </c>
    </row>
    <row r="190" ht="23" customHeight="1">
      <c r="A190" s="19" t="n"/>
      <c r="B190" s="19" t="n"/>
      <c r="C190" s="20" t="n"/>
      <c r="D190" s="21" t="n"/>
      <c r="E190" s="19" t="n"/>
      <c r="F190" s="22" t="n"/>
      <c r="G190" s="19" t="n"/>
      <c r="H190" s="21" t="n"/>
      <c r="I190" s="20" t="n"/>
      <c r="J190" s="19" t="n"/>
      <c r="K190" s="24">
        <f>IF(COUNTA(A190:J190)=0,"",IF(OR(A190="",B190="",C190="",D190="",E190="",F190="",G190="",H190=""),"Conferir campos",IF(F190&lt;=0,"Conferir valor",IF(F190&gt;Premissas!$B$6,"Acima do limite",IF(OR(C190&lt;DATE(Premissas!$B$5,1,1),C190&gt;DATE(Premissas!$B$5,12,31)),"Conferir período",IF(AND(I190&lt;&gt;"",OR(I190&lt;DATE(Premissas!$B$5,1,1),I190&gt;DATE(Premissas!$B$5,12,31))),"Conferir vencimento",IF(H190="Em revisão","Conferir situação","OK")))))))</f>
        <v/>
      </c>
      <c r="N190">
        <f>IFERROR(Premissas!E190,"")</f>
        <v/>
      </c>
      <c r="O190">
        <f>IFERROR(Premissas!F190,"")</f>
        <v/>
      </c>
    </row>
    <row r="191" ht="23" customHeight="1">
      <c r="A191" s="19" t="n"/>
      <c r="B191" s="19" t="n"/>
      <c r="C191" s="20" t="n"/>
      <c r="D191" s="21" t="n"/>
      <c r="E191" s="19" t="n"/>
      <c r="F191" s="22" t="n"/>
      <c r="G191" s="19" t="n"/>
      <c r="H191" s="21" t="n"/>
      <c r="I191" s="20" t="n"/>
      <c r="J191" s="19" t="n"/>
      <c r="K191" s="23">
        <f>IF(COUNTA(A191:J191)=0,"",IF(OR(A191="",B191="",C191="",D191="",E191="",F191="",G191="",H191=""),"Conferir campos",IF(F191&lt;=0,"Conferir valor",IF(F191&gt;Premissas!$B$6,"Acima do limite",IF(OR(C191&lt;DATE(Premissas!$B$5,1,1),C191&gt;DATE(Premissas!$B$5,12,31)),"Conferir período",IF(AND(I191&lt;&gt;"",OR(I191&lt;DATE(Premissas!$B$5,1,1),I191&gt;DATE(Premissas!$B$5,12,31))),"Conferir vencimento",IF(H191="Em revisão","Conferir situação","OK")))))))</f>
        <v/>
      </c>
      <c r="N191">
        <f>IFERROR(Premissas!E191,"")</f>
        <v/>
      </c>
      <c r="O191">
        <f>IFERROR(Premissas!F191,"")</f>
        <v/>
      </c>
    </row>
    <row r="192" ht="23" customHeight="1">
      <c r="A192" s="19" t="n"/>
      <c r="B192" s="19" t="n"/>
      <c r="C192" s="20" t="n"/>
      <c r="D192" s="21" t="n"/>
      <c r="E192" s="19" t="n"/>
      <c r="F192" s="22" t="n"/>
      <c r="G192" s="19" t="n"/>
      <c r="H192" s="21" t="n"/>
      <c r="I192" s="20" t="n"/>
      <c r="J192" s="19" t="n"/>
      <c r="K192" s="24">
        <f>IF(COUNTA(A192:J192)=0,"",IF(OR(A192="",B192="",C192="",D192="",E192="",F192="",G192="",H192=""),"Conferir campos",IF(F192&lt;=0,"Conferir valor",IF(F192&gt;Premissas!$B$6,"Acima do limite",IF(OR(C192&lt;DATE(Premissas!$B$5,1,1),C192&gt;DATE(Premissas!$B$5,12,31)),"Conferir período",IF(AND(I192&lt;&gt;"",OR(I192&lt;DATE(Premissas!$B$5,1,1),I192&gt;DATE(Premissas!$B$5,12,31))),"Conferir vencimento",IF(H192="Em revisão","Conferir situação","OK")))))))</f>
        <v/>
      </c>
      <c r="N192">
        <f>IFERROR(Premissas!E192,"")</f>
        <v/>
      </c>
      <c r="O192">
        <f>IFERROR(Premissas!F192,"")</f>
        <v/>
      </c>
    </row>
    <row r="193" ht="23" customHeight="1">
      <c r="A193" s="19" t="n"/>
      <c r="B193" s="19" t="n"/>
      <c r="C193" s="20" t="n"/>
      <c r="D193" s="21" t="n"/>
      <c r="E193" s="19" t="n"/>
      <c r="F193" s="22" t="n"/>
      <c r="G193" s="19" t="n"/>
      <c r="H193" s="21" t="n"/>
      <c r="I193" s="20" t="n"/>
      <c r="J193" s="19" t="n"/>
      <c r="K193" s="23">
        <f>IF(COUNTA(A193:J193)=0,"",IF(OR(A193="",B193="",C193="",D193="",E193="",F193="",G193="",H193=""),"Conferir campos",IF(F193&lt;=0,"Conferir valor",IF(F193&gt;Premissas!$B$6,"Acima do limite",IF(OR(C193&lt;DATE(Premissas!$B$5,1,1),C193&gt;DATE(Premissas!$B$5,12,31)),"Conferir período",IF(AND(I193&lt;&gt;"",OR(I193&lt;DATE(Premissas!$B$5,1,1),I193&gt;DATE(Premissas!$B$5,12,31))),"Conferir vencimento",IF(H193="Em revisão","Conferir situação","OK")))))))</f>
        <v/>
      </c>
      <c r="N193">
        <f>IFERROR(Premissas!E193,"")</f>
        <v/>
      </c>
      <c r="O193">
        <f>IFERROR(Premissas!F193,"")</f>
        <v/>
      </c>
    </row>
    <row r="194" ht="23" customHeight="1">
      <c r="A194" s="19" t="n"/>
      <c r="B194" s="19" t="n"/>
      <c r="C194" s="20" t="n"/>
      <c r="D194" s="21" t="n"/>
      <c r="E194" s="19" t="n"/>
      <c r="F194" s="22" t="n"/>
      <c r="G194" s="19" t="n"/>
      <c r="H194" s="21" t="n"/>
      <c r="I194" s="20" t="n"/>
      <c r="J194" s="19" t="n"/>
      <c r="K194" s="24">
        <f>IF(COUNTA(A194:J194)=0,"",IF(OR(A194="",B194="",C194="",D194="",E194="",F194="",G194="",H194=""),"Conferir campos",IF(F194&lt;=0,"Conferir valor",IF(F194&gt;Premissas!$B$6,"Acima do limite",IF(OR(C194&lt;DATE(Premissas!$B$5,1,1),C194&gt;DATE(Premissas!$B$5,12,31)),"Conferir período",IF(AND(I194&lt;&gt;"",OR(I194&lt;DATE(Premissas!$B$5,1,1),I194&gt;DATE(Premissas!$B$5,12,31))),"Conferir vencimento",IF(H194="Em revisão","Conferir situação","OK")))))))</f>
        <v/>
      </c>
      <c r="N194">
        <f>IFERROR(Premissas!E194,"")</f>
        <v/>
      </c>
      <c r="O194">
        <f>IFERROR(Premissas!F194,"")</f>
        <v/>
      </c>
    </row>
    <row r="195" ht="23" customHeight="1">
      <c r="A195" s="19" t="n"/>
      <c r="B195" s="19" t="n"/>
      <c r="C195" s="20" t="n"/>
      <c r="D195" s="21" t="n"/>
      <c r="E195" s="19" t="n"/>
      <c r="F195" s="22" t="n"/>
      <c r="G195" s="19" t="n"/>
      <c r="H195" s="21" t="n"/>
      <c r="I195" s="20" t="n"/>
      <c r="J195" s="19" t="n"/>
      <c r="K195" s="23">
        <f>IF(COUNTA(A195:J195)=0,"",IF(OR(A195="",B195="",C195="",D195="",E195="",F195="",G195="",H195=""),"Conferir campos",IF(F195&lt;=0,"Conferir valor",IF(F195&gt;Premissas!$B$6,"Acima do limite",IF(OR(C195&lt;DATE(Premissas!$B$5,1,1),C195&gt;DATE(Premissas!$B$5,12,31)),"Conferir período",IF(AND(I195&lt;&gt;"",OR(I195&lt;DATE(Premissas!$B$5,1,1),I195&gt;DATE(Premissas!$B$5,12,31))),"Conferir vencimento",IF(H195="Em revisão","Conferir situação","OK")))))))</f>
        <v/>
      </c>
      <c r="N195">
        <f>IFERROR(Premissas!E195,"")</f>
        <v/>
      </c>
      <c r="O195">
        <f>IFERROR(Premissas!F195,"")</f>
        <v/>
      </c>
    </row>
    <row r="196" ht="23" customHeight="1">
      <c r="A196" s="19" t="n"/>
      <c r="B196" s="19" t="n"/>
      <c r="C196" s="20" t="n"/>
      <c r="D196" s="21" t="n"/>
      <c r="E196" s="19" t="n"/>
      <c r="F196" s="22" t="n"/>
      <c r="G196" s="19" t="n"/>
      <c r="H196" s="21" t="n"/>
      <c r="I196" s="20" t="n"/>
      <c r="J196" s="19" t="n"/>
      <c r="K196" s="24">
        <f>IF(COUNTA(A196:J196)=0,"",IF(OR(A196="",B196="",C196="",D196="",E196="",F196="",G196="",H196=""),"Conferir campos",IF(F196&lt;=0,"Conferir valor",IF(F196&gt;Premissas!$B$6,"Acima do limite",IF(OR(C196&lt;DATE(Premissas!$B$5,1,1),C196&gt;DATE(Premissas!$B$5,12,31)),"Conferir período",IF(AND(I196&lt;&gt;"",OR(I196&lt;DATE(Premissas!$B$5,1,1),I196&gt;DATE(Premissas!$B$5,12,31))),"Conferir vencimento",IF(H196="Em revisão","Conferir situação","OK")))))))</f>
        <v/>
      </c>
      <c r="N196">
        <f>IFERROR(Premissas!E196,"")</f>
        <v/>
      </c>
      <c r="O196">
        <f>IFERROR(Premissas!F196,"")</f>
        <v/>
      </c>
    </row>
    <row r="197" ht="23" customHeight="1">
      <c r="A197" s="19" t="n"/>
      <c r="B197" s="19" t="n"/>
      <c r="C197" s="20" t="n"/>
      <c r="D197" s="21" t="n"/>
      <c r="E197" s="19" t="n"/>
      <c r="F197" s="22" t="n"/>
      <c r="G197" s="19" t="n"/>
      <c r="H197" s="21" t="n"/>
      <c r="I197" s="20" t="n"/>
      <c r="J197" s="19" t="n"/>
      <c r="K197" s="23">
        <f>IF(COUNTA(A197:J197)=0,"",IF(OR(A197="",B197="",C197="",D197="",E197="",F197="",G197="",H197=""),"Conferir campos",IF(F197&lt;=0,"Conferir valor",IF(F197&gt;Premissas!$B$6,"Acima do limite",IF(OR(C197&lt;DATE(Premissas!$B$5,1,1),C197&gt;DATE(Premissas!$B$5,12,31)),"Conferir período",IF(AND(I197&lt;&gt;"",OR(I197&lt;DATE(Premissas!$B$5,1,1),I197&gt;DATE(Premissas!$B$5,12,31))),"Conferir vencimento",IF(H197="Em revisão","Conferir situação","OK")))))))</f>
        <v/>
      </c>
      <c r="N197">
        <f>IFERROR(Premissas!E197,"")</f>
        <v/>
      </c>
      <c r="O197">
        <f>IFERROR(Premissas!F197,"")</f>
        <v/>
      </c>
    </row>
    <row r="198" ht="23" customHeight="1">
      <c r="A198" s="19" t="n"/>
      <c r="B198" s="19" t="n"/>
      <c r="C198" s="20" t="n"/>
      <c r="D198" s="21" t="n"/>
      <c r="E198" s="19" t="n"/>
      <c r="F198" s="22" t="n"/>
      <c r="G198" s="19" t="n"/>
      <c r="H198" s="21" t="n"/>
      <c r="I198" s="20" t="n"/>
      <c r="J198" s="19" t="n"/>
      <c r="K198" s="24">
        <f>IF(COUNTA(A198:J198)=0,"",IF(OR(A198="",B198="",C198="",D198="",E198="",F198="",G198="",H198=""),"Conferir campos",IF(F198&lt;=0,"Conferir valor",IF(F198&gt;Premissas!$B$6,"Acima do limite",IF(OR(C198&lt;DATE(Premissas!$B$5,1,1),C198&gt;DATE(Premissas!$B$5,12,31)),"Conferir período",IF(AND(I198&lt;&gt;"",OR(I198&lt;DATE(Premissas!$B$5,1,1),I198&gt;DATE(Premissas!$B$5,12,31))),"Conferir vencimento",IF(H198="Em revisão","Conferir situação","OK")))))))</f>
        <v/>
      </c>
      <c r="N198">
        <f>IFERROR(Premissas!E198,"")</f>
        <v/>
      </c>
      <c r="O198">
        <f>IFERROR(Premissas!F198,"")</f>
        <v/>
      </c>
    </row>
    <row r="199" ht="23" customHeight="1">
      <c r="A199" s="19" t="n"/>
      <c r="B199" s="19" t="n"/>
      <c r="C199" s="20" t="n"/>
      <c r="D199" s="21" t="n"/>
      <c r="E199" s="19" t="n"/>
      <c r="F199" s="22" t="n"/>
      <c r="G199" s="19" t="n"/>
      <c r="H199" s="21" t="n"/>
      <c r="I199" s="20" t="n"/>
      <c r="J199" s="19" t="n"/>
      <c r="K199" s="23">
        <f>IF(COUNTA(A199:J199)=0,"",IF(OR(A199="",B199="",C199="",D199="",E199="",F199="",G199="",H199=""),"Conferir campos",IF(F199&lt;=0,"Conferir valor",IF(F199&gt;Premissas!$B$6,"Acima do limite",IF(OR(C199&lt;DATE(Premissas!$B$5,1,1),C199&gt;DATE(Premissas!$B$5,12,31)),"Conferir período",IF(AND(I199&lt;&gt;"",OR(I199&lt;DATE(Premissas!$B$5,1,1),I199&gt;DATE(Premissas!$B$5,12,31))),"Conferir vencimento",IF(H199="Em revisão","Conferir situação","OK")))))))</f>
        <v/>
      </c>
      <c r="N199">
        <f>IFERROR(Premissas!E199,"")</f>
        <v/>
      </c>
      <c r="O199">
        <f>IFERROR(Premissas!F199,"")</f>
        <v/>
      </c>
    </row>
    <row r="200" ht="23" customHeight="1">
      <c r="A200" s="19" t="n"/>
      <c r="B200" s="19" t="n"/>
      <c r="C200" s="20" t="n"/>
      <c r="D200" s="21" t="n"/>
      <c r="E200" s="19" t="n"/>
      <c r="F200" s="22" t="n"/>
      <c r="G200" s="19" t="n"/>
      <c r="H200" s="21" t="n"/>
      <c r="I200" s="20" t="n"/>
      <c r="J200" s="19" t="n"/>
      <c r="K200" s="24">
        <f>IF(COUNTA(A200:J200)=0,"",IF(OR(A200="",B200="",C200="",D200="",E200="",F200="",G200="",H200=""),"Conferir campos",IF(F200&lt;=0,"Conferir valor",IF(F200&gt;Premissas!$B$6,"Acima do limite",IF(OR(C200&lt;DATE(Premissas!$B$5,1,1),C200&gt;DATE(Premissas!$B$5,12,31)),"Conferir período",IF(AND(I200&lt;&gt;"",OR(I200&lt;DATE(Premissas!$B$5,1,1),I200&gt;DATE(Premissas!$B$5,12,31))),"Conferir vencimento",IF(H200="Em revisão","Conferir situação","OK")))))))</f>
        <v/>
      </c>
      <c r="N200">
        <f>IFERROR(Premissas!E200,"")</f>
        <v/>
      </c>
      <c r="O200">
        <f>IFERROR(Premissas!F200,"")</f>
        <v/>
      </c>
    </row>
    <row r="201" ht="23" customHeight="1">
      <c r="A201" s="19" t="n"/>
      <c r="B201" s="19" t="n"/>
      <c r="C201" s="20" t="n"/>
      <c r="D201" s="21" t="n"/>
      <c r="E201" s="19" t="n"/>
      <c r="F201" s="22" t="n"/>
      <c r="G201" s="19" t="n"/>
      <c r="H201" s="21" t="n"/>
      <c r="I201" s="20" t="n"/>
      <c r="J201" s="19" t="n"/>
      <c r="K201" s="23">
        <f>IF(COUNTA(A201:J201)=0,"",IF(OR(A201="",B201="",C201="",D201="",E201="",F201="",G201="",H201=""),"Conferir campos",IF(F201&lt;=0,"Conferir valor",IF(F201&gt;Premissas!$B$6,"Acima do limite",IF(OR(C201&lt;DATE(Premissas!$B$5,1,1),C201&gt;DATE(Premissas!$B$5,12,31)),"Conferir período",IF(AND(I201&lt;&gt;"",OR(I201&lt;DATE(Premissas!$B$5,1,1),I201&gt;DATE(Premissas!$B$5,12,31))),"Conferir vencimento",IF(H201="Em revisão","Conferir situação","OK")))))))</f>
        <v/>
      </c>
      <c r="N201">
        <f>IFERROR(Premissas!E201,"")</f>
        <v/>
      </c>
      <c r="O201">
        <f>IFERROR(Premissas!F201,"")</f>
        <v/>
      </c>
    </row>
    <row r="202" ht="23" customHeight="1">
      <c r="A202" s="19" t="n"/>
      <c r="B202" s="19" t="n"/>
      <c r="C202" s="20" t="n"/>
      <c r="D202" s="21" t="n"/>
      <c r="E202" s="19" t="n"/>
      <c r="F202" s="22" t="n"/>
      <c r="G202" s="19" t="n"/>
      <c r="H202" s="21" t="n"/>
      <c r="I202" s="20" t="n"/>
      <c r="J202" s="19" t="n"/>
      <c r="K202" s="24">
        <f>IF(COUNTA(A202:J202)=0,"",IF(OR(A202="",B202="",C202="",D202="",E202="",F202="",G202="",H202=""),"Conferir campos",IF(F202&lt;=0,"Conferir valor",IF(F202&gt;Premissas!$B$6,"Acima do limite",IF(OR(C202&lt;DATE(Premissas!$B$5,1,1),C202&gt;DATE(Premissas!$B$5,12,31)),"Conferir período",IF(AND(I202&lt;&gt;"",OR(I202&lt;DATE(Premissas!$B$5,1,1),I202&gt;DATE(Premissas!$B$5,12,31))),"Conferir vencimento",IF(H202="Em revisão","Conferir situação","OK")))))))</f>
        <v/>
      </c>
      <c r="N202">
        <f>IFERROR(Premissas!E202,"")</f>
        <v/>
      </c>
      <c r="O202">
        <f>IFERROR(Premissas!F202,"")</f>
        <v/>
      </c>
    </row>
    <row r="203" ht="23" customHeight="1">
      <c r="A203" s="19" t="n"/>
      <c r="B203" s="19" t="n"/>
      <c r="C203" s="20" t="n"/>
      <c r="D203" s="21" t="n"/>
      <c r="E203" s="19" t="n"/>
      <c r="F203" s="22" t="n"/>
      <c r="G203" s="19" t="n"/>
      <c r="H203" s="21" t="n"/>
      <c r="I203" s="20" t="n"/>
      <c r="J203" s="19" t="n"/>
      <c r="K203" s="23">
        <f>IF(COUNTA(A203:J203)=0,"",IF(OR(A203="",B203="",C203="",D203="",E203="",F203="",G203="",H203=""),"Conferir campos",IF(F203&lt;=0,"Conferir valor",IF(F203&gt;Premissas!$B$6,"Acima do limite",IF(OR(C203&lt;DATE(Premissas!$B$5,1,1),C203&gt;DATE(Premissas!$B$5,12,31)),"Conferir período",IF(AND(I203&lt;&gt;"",OR(I203&lt;DATE(Premissas!$B$5,1,1),I203&gt;DATE(Premissas!$B$5,12,31))),"Conferir vencimento",IF(H203="Em revisão","Conferir situação","OK")))))))</f>
        <v/>
      </c>
      <c r="N203">
        <f>IFERROR(Premissas!E203,"")</f>
        <v/>
      </c>
      <c r="O203">
        <f>IFERROR(Premissas!F203,"")</f>
        <v/>
      </c>
    </row>
    <row r="204" ht="23" customHeight="1">
      <c r="A204" s="19" t="n"/>
      <c r="B204" s="19" t="n"/>
      <c r="C204" s="20" t="n"/>
      <c r="D204" s="21" t="n"/>
      <c r="E204" s="19" t="n"/>
      <c r="F204" s="22" t="n"/>
      <c r="G204" s="19" t="n"/>
      <c r="H204" s="21" t="n"/>
      <c r="I204" s="20" t="n"/>
      <c r="J204" s="19" t="n"/>
      <c r="K204" s="24">
        <f>IF(COUNTA(A204:J204)=0,"",IF(OR(A204="",B204="",C204="",D204="",E204="",F204="",G204="",H204=""),"Conferir campos",IF(F204&lt;=0,"Conferir valor",IF(F204&gt;Premissas!$B$6,"Acima do limite",IF(OR(C204&lt;DATE(Premissas!$B$5,1,1),C204&gt;DATE(Premissas!$B$5,12,31)),"Conferir período",IF(AND(I204&lt;&gt;"",OR(I204&lt;DATE(Premissas!$B$5,1,1),I204&gt;DATE(Premissas!$B$5,12,31))),"Conferir vencimento",IF(H204="Em revisão","Conferir situação","OK")))))))</f>
        <v/>
      </c>
      <c r="N204">
        <f>IFERROR(Premissas!E204,"")</f>
        <v/>
      </c>
      <c r="O204">
        <f>IFERROR(Premissas!F204,"")</f>
        <v/>
      </c>
    </row>
  </sheetData>
  <autoFilter ref="A4:K204"/>
  <mergeCells count="1">
    <mergeCell ref="A1:K1"/>
  </mergeCells>
  <conditionalFormatting sqref="K5:K204">
    <cfRule type="expression" priority="1" dxfId="1">
      <formula>$K5="OK"</formula>
    </cfRule>
    <cfRule type="expression" priority="2" dxfId="0">
      <formula>OR(LEFT($K5,8)="Conferir",LEFT($K5,5)="Acima")</formula>
    </cfRule>
  </conditionalFormatting>
  <conditionalFormatting sqref="H5:H204">
    <cfRule type="expression" priority="3" dxfId="2">
      <formula>$H5="Em revisão"</formula>
    </cfRule>
  </conditionalFormatting>
  <dataValidations count="5">
    <dataValidation sqref="D5:D204" showDropDown="0" showInputMessage="1" showErrorMessage="1" allowBlank="0" errorTitle="Natureza inválida" error="Escolha uma natureza disponível na lista." promptTitle="Natureza" prompt="Selecione Receita ou Despesa." type="list">
      <formula1>$M$5:$M$6</formula1>
    </dataValidation>
    <dataValidation sqref="E5:E204" showDropDown="0" showInputMessage="0" showErrorMessage="1" allowBlank="0" errorTitle="Grupo inválido" error="Escolha um grupo cadastrado na aba Premissas." type="list">
      <formula1>$O$5:$O$12</formula1>
    </dataValidation>
    <dataValidation sqref="H5:H204" showDropDown="0" showInputMessage="0" showErrorMessage="1" allowBlank="0" errorTitle="Situação inválida" error="Escolha uma situação disponível na lista." type="list">
      <formula1>$N$5:$N$7</formula1>
    </dataValidation>
    <dataValidation sqref="F5:F204" showDropDown="0" showInputMessage="1" showErrorMessage="1" allowBlank="0" errorTitle="Valor inválido" error="Informe um valor positivo que não ultrapasse o limite visível na aba Premissas." promptTitle="Valor planejado" prompt="Use um valor maior que zero." type="decimal" operator="between">
      <formula1>0.01</formula1>
      <formula2>$P$6</formula2>
    </dataValidation>
    <dataValidation sqref="C5:C204 I5:I204" showDropDown="0" showInputMessage="0" showErrorMessage="1" allowBlank="0" errorTitle="Data inválida" error="Informe uma data dentro do ano definido na aba Premissas." type="date" operator="between">
      <formula1>DATE($P$5,1,1)</formula1>
      <formula2>DATE($P$5,12,31)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3" customWidth="1" min="3" max="3"/>
    <col width="20" customWidth="1" min="4" max="4"/>
    <col width="20" customWidth="1" min="5" max="5"/>
    <col width="28" customWidth="1" min="6" max="6"/>
  </cols>
  <sheetData>
    <row r="1" ht="28" customHeight="1">
      <c r="A1" s="1" t="inlineStr">
        <is>
          <t>Premissas do orçamento anual de condomínio</t>
        </is>
      </c>
    </row>
    <row r="2">
      <c r="A2" s="17" t="inlineStr">
        <is>
          <t>Parâmetros e listas editáveis para planejamento. Todos os exemplos são fictícios e exigem conferência humana.</t>
        </is>
      </c>
    </row>
    <row r="3"/>
    <row r="4">
      <c r="A4" s="18" t="inlineStr">
        <is>
          <t>Premissa</t>
        </is>
      </c>
      <c r="B4" s="18" t="inlineStr">
        <is>
          <t>Valor</t>
        </is>
      </c>
      <c r="D4" s="18" t="inlineStr">
        <is>
          <t>Naturezas</t>
        </is>
      </c>
      <c r="E4" s="18" t="inlineStr">
        <is>
          <t>Situações</t>
        </is>
      </c>
      <c r="F4" s="18" t="inlineStr">
        <is>
          <t>Grupos orçamentários</t>
        </is>
      </c>
    </row>
    <row r="5">
      <c r="A5" s="11" t="inlineStr">
        <is>
          <t>Ano do orçamento</t>
        </is>
      </c>
      <c r="B5" s="25" t="n">
        <v>2026</v>
      </c>
      <c r="C5" s="11" t="n"/>
      <c r="D5" s="19" t="inlineStr">
        <is>
          <t>Receita</t>
        </is>
      </c>
      <c r="E5" s="19" t="inlineStr">
        <is>
          <t>Previsto</t>
        </is>
      </c>
      <c r="F5" s="19" t="inlineStr">
        <is>
          <t>Cotas condominiais</t>
        </is>
      </c>
    </row>
    <row r="6">
      <c r="A6" s="15" t="inlineStr">
        <is>
          <t>Limite máximo por lançamento</t>
        </is>
      </c>
      <c r="B6" s="26" t="n">
        <v>1000000</v>
      </c>
      <c r="C6" s="15" t="n"/>
      <c r="D6" s="19" t="inlineStr">
        <is>
          <t>Despesa</t>
        </is>
      </c>
      <c r="E6" s="19" t="inlineStr">
        <is>
          <t>Aprovado</t>
        </is>
      </c>
      <c r="F6" s="19" t="inlineStr">
        <is>
          <t>Fundo de reserva</t>
        </is>
      </c>
    </row>
    <row r="7">
      <c r="A7" s="11" t="inlineStr">
        <is>
          <t>Margem de planejamento</t>
        </is>
      </c>
      <c r="B7" s="32" t="n">
        <v>0.05</v>
      </c>
      <c r="C7" s="11" t="n"/>
      <c r="D7" s="11" t="n"/>
      <c r="E7" s="19" t="inlineStr">
        <is>
          <t>Em revisão</t>
        </is>
      </c>
      <c r="F7" s="19" t="inlineStr">
        <is>
          <t>Pessoal</t>
        </is>
      </c>
    </row>
    <row r="8">
      <c r="A8" s="15" t="n"/>
      <c r="B8" s="15" t="n"/>
      <c r="C8" s="15" t="n"/>
      <c r="D8" s="15" t="n"/>
      <c r="E8" s="15" t="n"/>
      <c r="F8" s="19" t="inlineStr">
        <is>
          <t>Manutenção</t>
        </is>
      </c>
    </row>
    <row r="9">
      <c r="A9" s="11" t="n"/>
      <c r="B9" s="11" t="n"/>
      <c r="C9" s="11" t="n"/>
      <c r="D9" s="11" t="n"/>
      <c r="E9" s="11" t="n"/>
      <c r="F9" s="19" t="inlineStr">
        <is>
          <t>Consumo</t>
        </is>
      </c>
    </row>
    <row r="10">
      <c r="A10" s="15" t="n"/>
      <c r="B10" s="15" t="n"/>
      <c r="C10" s="15" t="n"/>
      <c r="D10" s="15" t="n"/>
      <c r="E10" s="15" t="n"/>
      <c r="F10" s="19" t="inlineStr">
        <is>
          <t>Seguros e taxas</t>
        </is>
      </c>
    </row>
    <row r="11">
      <c r="A11" s="11" t="n"/>
      <c r="B11" s="11" t="n"/>
      <c r="C11" s="11" t="n"/>
      <c r="D11" s="11" t="n"/>
      <c r="E11" s="11" t="n"/>
      <c r="F11" s="19" t="inlineStr">
        <is>
          <t>Serviços contratados</t>
        </is>
      </c>
    </row>
    <row r="12">
      <c r="A12" s="15" t="n"/>
      <c r="B12" s="15" t="n"/>
      <c r="C12" s="15" t="n"/>
      <c r="D12" s="15" t="n"/>
      <c r="E12" s="15" t="n"/>
      <c r="F12" s="19" t="inlineStr">
        <is>
          <t>Obras planejadas</t>
        </is>
      </c>
    </row>
  </sheetData>
  <mergeCells count="1">
    <mergeCell ref="A1:F1"/>
  </mergeCells>
  <dataValidations count="3">
    <dataValidation sqref="B5" showDropDown="0" showInputMessage="1" showErrorMessage="1" allowBlank="0" errorTitle="Ano inválido" error="Informe um ano dentro do intervalo permitido." promptTitle="Ano do orçamento" prompt="Escolha um ano próximo ao período atual." type="whole" operator="between">
      <formula1>2025</formula1>
      <formula2>2031</formula2>
    </dataValidation>
    <dataValidation sqref="B6" showDropDown="0" showInputMessage="0" showErrorMessage="1" allowBlank="0" errorTitle="Limite inválido" error="Informe um limite positivo entre R$ 100,00 e R$ 100.000.000,00." type="decimal" operator="between">
      <formula1>100</formula1>
      <formula2>100000000</formula2>
    </dataValidation>
    <dataValidation sqref="B7" showDropDown="0" showInputMessage="0" showErrorMessage="1" allowBlank="0" errorTitle="Margem inválida" error="Informe uma porcentagem entre 0% e 50%." type="decimal" operator="between">
      <formula1>0</formula1>
      <formula2>0.5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operacional fictício</dc:creator>
  <dc:title xmlns:dc="http://purl.org/dc/elements/1.1/">Orçamento anual de condomínio</dc:title>
  <dc:subject xmlns:dc="http://purl.org/dc/elements/1.1/">Planejamento fictício de receitas e despesas condominiais</dc:subject>
  <dcterms:created xmlns:dcterms="http://purl.org/dc/terms/" xmlns:xsi="http://www.w3.org/2001/XMLSchema-instance" xsi:type="dcterms:W3CDTF">2026-09-18T16:57:01Z</dcterms:created>
  <dcterms:modified xmlns:dcterms="http://purl.org/dc/terms/" xmlns:xsi="http://www.w3.org/2001/XMLSchema-instance" xsi:type="dcterms:W3CDTF">2026-09-18T16:57:02+00:00Z</dcterms:modified>
</cp:coreProperties>
</file>