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Movimentações" sheetId="2" state="visible" r:id="rId2"/>
    <sheet xmlns:r="http://schemas.openxmlformats.org/officeDocument/2006/relationships" name="Premissas" sheetId="3" state="visible" r:id="rId3"/>
  </sheets>
  <definedNames>
    <definedName name="_xlnm._FilterDatabase" localSheetId="0" hidden="1">'Resumo'!$A$3:$B$15</definedName>
    <definedName name="_xlnm._FilterDatabase" localSheetId="1" hidden="1">'Movimentações'!$A$3:$H$103</definedName>
    <definedName name="_xlnm._FilterDatabase" localSheetId="2" hidden="1">'Premissas'!$A$9:$C$15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R$ #,##0.00;[Red]-R$ #,##0.00"/>
    <numFmt numFmtId="165" formatCode="dd/mm/yyyy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b val="1"/>
      <color rgb="00FFFFFF"/>
      <sz val="11"/>
    </font>
    <font>
      <name val="Calibri"/>
      <b val="1"/>
      <color rgb="00243746"/>
      <sz val="10"/>
    </font>
    <font>
      <name val="Calibri"/>
      <color rgb="00243746"/>
      <sz val="10"/>
    </font>
  </fonts>
  <fills count="7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F6F68"/>
      </patternFill>
    </fill>
    <fill>
      <patternFill patternType="solid">
        <fgColor rgb="00EEF4F1"/>
      </patternFill>
    </fill>
    <fill>
      <patternFill patternType="solid">
        <fgColor rgb="00FFFFFF"/>
      </patternFill>
    </fill>
    <fill>
      <patternFill patternType="solid">
        <fgColor rgb="00FFF3D8"/>
      </patternFill>
    </fill>
  </fills>
  <borders count="6">
    <border>
      <left/>
      <right/>
      <top/>
      <bottom/>
      <diagonal/>
    </border>
    <border>
      <left style="thin">
        <color rgb="00C9D4D0"/>
      </left>
      <right style="thin">
        <color rgb="00C9D4D0"/>
      </right>
      <top style="thin">
        <color rgb="00C9D4D0"/>
      </top>
      <bottom style="thin">
        <color rgb="00C9D4D0"/>
      </bottom>
    </border>
    <border>
      <left/>
      <right/>
      <top style="thin">
        <color rgb="00C9D4D0"/>
      </top>
      <bottom/>
      <diagonal/>
    </border>
    <border>
      <left/>
      <right style="thin">
        <color rgb="00C9D4D0"/>
      </right>
      <top style="thin">
        <color rgb="00C9D4D0"/>
      </top>
      <bottom/>
      <diagonal/>
    </border>
    <border>
      <left/>
      <right style="thin">
        <color rgb="00C9D4D0"/>
      </right>
      <top style="thin">
        <color rgb="00C9D4D0"/>
      </top>
      <bottom style="thin">
        <color rgb="00C9D4D0"/>
      </bottom>
      <diagonal/>
    </border>
    <border>
      <left/>
      <right/>
      <top style="thin">
        <color rgb="00C9D4D0"/>
      </top>
      <bottom style="thin">
        <color rgb="00C9D4D0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vertical="top" wrapText="1"/>
    </xf>
    <xf numFmtId="164" fontId="4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vertical="top" wrapText="1"/>
    </xf>
    <xf numFmtId="164" fontId="4" fillId="5" borderId="1" applyAlignment="1" pivotButton="0" quotePrefix="0" xfId="0">
      <alignment horizontal="right" vertical="center"/>
    </xf>
    <xf numFmtId="1" fontId="4" fillId="5" borderId="1" applyAlignment="1" pivotButton="0" quotePrefix="0" xfId="0">
      <alignment horizontal="center" vertical="center" wrapText="1"/>
    </xf>
    <xf numFmtId="1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165" fontId="4" fillId="5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165" fontId="4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vertical="top" wrapText="1"/>
    </xf>
    <xf numFmtId="0" fontId="4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vertical="top" wrapText="1"/>
    </xf>
    <xf numFmtId="165" fontId="4" fillId="6" borderId="1" applyAlignment="1" pivotButton="0" quotePrefix="0" xfId="0">
      <alignment horizontal="center" vertical="center" wrapText="1"/>
    </xf>
    <xf numFmtId="164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 wrapText="1"/>
    </xf>
    <xf numFmtId="1" fontId="4" fillId="6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C65A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D5B"/>
        </patternFill>
      </fill>
    </dxf>
    <dxf>
      <font>
        <name val="Calibri"/>
        <b val="1"/>
        <color rgb="00243746"/>
        <sz val="10"/>
      </font>
      <fill>
        <patternFill patternType="solid">
          <fgColor rgb="00D7A52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9" customWidth="1" min="1" max="1"/>
    <col width="27" customWidth="1" min="2" max="2"/>
  </cols>
  <sheetData>
    <row r="1" ht="27" customHeight="1">
      <c r="A1" s="1" t="inlineStr">
        <is>
          <t>Controle do fundo de reserva do condomínio — Resumo</t>
        </is>
      </c>
      <c r="B1" s="21" t="n"/>
    </row>
    <row r="2"/>
    <row r="3" ht="28" customHeight="1">
      <c r="A3" s="2" t="inlineStr">
        <is>
          <t>Indicador</t>
        </is>
      </c>
      <c r="B3" s="2" t="inlineStr">
        <is>
          <t>Valor calculado</t>
        </is>
      </c>
    </row>
    <row r="4" ht="24" customHeight="1">
      <c r="A4" s="3" t="inlineStr">
        <is>
          <t>Saldo inicial informado</t>
        </is>
      </c>
      <c r="B4" s="4">
        <f>IF(Premissas!$B$4="","",Premissas!$B$4)</f>
        <v/>
      </c>
    </row>
    <row r="5" ht="24" customHeight="1">
      <c r="A5" s="5" t="inlineStr">
        <is>
          <t>Aportes recebidos registrados</t>
        </is>
      </c>
      <c r="B5" s="6">
        <f>IF(COUNTIF('Movimentações'!$F$4:$F$103,"Aporte recebido")=0,"",IFERROR(SUMIF('Movimentações'!$F$4:$F$103,"Aporte recebido",'Movimentações'!$D$4:$D$103),0))</f>
        <v/>
      </c>
    </row>
    <row r="6" ht="24" customHeight="1">
      <c r="A6" s="3" t="inlineStr">
        <is>
          <t>Usos realizados registrados</t>
        </is>
      </c>
      <c r="B6" s="4">
        <f>IF(COUNTIF('Movimentações'!$F$4:$F$103,"Uso realizado")=0,"",IFERROR(SUMIF('Movimentações'!$F$4:$F$103,"Uso realizado",'Movimentações'!$D$4:$D$103),0))</f>
        <v/>
      </c>
    </row>
    <row r="7" ht="24" customHeight="1">
      <c r="A7" s="5" t="inlineStr">
        <is>
          <t>Saldo calculado</t>
        </is>
      </c>
      <c r="B7" s="6">
        <f>IF(B4="","",B4+IF(B5="",0,B5)-IF(B6="",0,B6))</f>
        <v/>
      </c>
    </row>
    <row r="8" ht="24" customHeight="1">
      <c r="A8" s="3" t="inlineStr">
        <is>
          <t>Usos autorizados pendentes</t>
        </is>
      </c>
      <c r="B8" s="4">
        <f>IF(COUNTIF('Movimentações'!$F$4:$F$103,"Uso autorizado")=0,"",IFERROR(SUMIF('Movimentações'!$F$4:$F$103,"Uso autorizado",'Movimentações'!$D$4:$D$103),0))</f>
        <v/>
      </c>
    </row>
    <row r="9" ht="24" customHeight="1">
      <c r="A9" s="5" t="inlineStr">
        <is>
          <t>Saldo após usos autorizados</t>
        </is>
      </c>
      <c r="B9" s="6">
        <f>IF(B7="","",B7-IF(B8="",0,B8))</f>
        <v/>
      </c>
    </row>
    <row r="10" ht="24" customHeight="1">
      <c r="A10" s="3" t="inlineStr">
        <is>
          <t>Aportes previstos</t>
        </is>
      </c>
      <c r="B10" s="4">
        <f>IF(COUNTIF('Movimentações'!$F$4:$F$103,"Aporte previsto")=0,"",IFERROR(SUMIF('Movimentações'!$F$4:$F$103,"Aporte previsto",'Movimentações'!$D$4:$D$103),0))</f>
        <v/>
      </c>
    </row>
    <row r="11" ht="24" customHeight="1">
      <c r="A11" s="5" t="inlineStr">
        <is>
          <t>Movimentações cadastradas</t>
        </is>
      </c>
      <c r="B11" s="7">
        <f>IF(COUNTA('Movimentações'!$A$4:$A$103)=0,"",COUNTA('Movimentações'!$A$4:$A$103))</f>
        <v/>
      </c>
    </row>
    <row r="12" ht="24" customHeight="1">
      <c r="A12" s="3" t="inlineStr">
        <is>
          <t>Pendências vencidas</t>
        </is>
      </c>
      <c r="B12" s="8">
        <f>IF(COUNTA('Movimentações'!$A$4:$A$103)=0,"",COUNTIFS('Movimentações'!$F$4:$F$103,"Aporte previsto",'Movimentações'!$G$4:$G$103,"&gt;0",'Movimentações'!$G$4:$G$103,"&lt;"&amp;TODAY())+COUNTIFS('Movimentações'!$F$4:$F$103,"Uso autorizado",'Movimentações'!$G$4:$G$103,"&gt;0",'Movimentações'!$G$4:$G$103,"&lt;"&amp;TODAY())+COUNTIFS('Movimentações'!$F$4:$F$103,"Uso proposto",'Movimentações'!$G$4:$G$103,"&gt;0",'Movimentações'!$G$4:$G$103,"&lt;"&amp;TODAY()))</f>
        <v/>
      </c>
    </row>
    <row r="13" ht="24" customHeight="1">
      <c r="A13" s="5" t="inlineStr">
        <is>
          <t>Pendências no prazo de alerta</t>
        </is>
      </c>
      <c r="B13" s="7">
        <f>IF(OR(COUNTA('Movimentações'!$A$4:$A$103)=0,Premissas!$B$6=""),"",COUNTIFS('Movimentações'!$F$4:$F$103,"Aporte previsto",'Movimentações'!$G$4:$G$103,"&gt;="&amp;TODAY(),'Movimentações'!$G$4:$G$103,"&lt;="&amp;TODAY()+Premissas!$B$6)+COUNTIFS('Movimentações'!$F$4:$F$103,"Uso autorizado",'Movimentações'!$G$4:$G$103,"&gt;="&amp;TODAY(),'Movimentações'!$G$4:$G$103,"&lt;="&amp;TODAY()+Premissas!$B$6)+COUNTIFS('Movimentações'!$F$4:$F$103,"Uso proposto",'Movimentações'!$G$4:$G$103,"&gt;="&amp;TODAY(),'Movimentações'!$G$4:$G$103,"&lt;="&amp;TODAY()+Premissas!$B$6))</f>
        <v/>
      </c>
    </row>
    <row r="14" ht="24" customHeight="1">
      <c r="A14" s="3" t="inlineStr">
        <is>
          <t>Leitura do limite de referência</t>
        </is>
      </c>
      <c r="B14" s="9">
        <f>IF(OR(B9="",Premissas!$B$7=""),"",IF(B9&lt;Premissas!$B$7,"Abaixo do limite de referência","No limite ou acima"))</f>
        <v/>
      </c>
    </row>
    <row r="15" ht="24" customHeight="1">
      <c r="A15" s="5" t="inlineStr">
        <is>
          <t>Último período informado</t>
        </is>
      </c>
      <c r="B15" s="10">
        <f>IF(COUNT('Movimentações'!$C$4:$C$103)=0,"",MAX('Movimentações'!$C$4:$C$103))</f>
        <v/>
      </c>
    </row>
  </sheetData>
  <autoFilter ref="A3:B15"/>
  <mergeCells count="1">
    <mergeCell ref="A1:B1"/>
  </mergeCells>
  <conditionalFormatting sqref="B14">
    <cfRule type="expression" priority="1" dxfId="0">
      <formula>$B$14="Abaixo do limite de referência"</formula>
    </cfRule>
    <cfRule type="expression" priority="2" dxfId="1">
      <formula>$B$14="No limite ou acima"</formula>
    </cfRule>
  </conditionalFormatting>
  <pageMargins left="0.75" right="0.75" top="1" bottom="1" header="0.5" footer="0.5"/>
  <pageSetup orientation="portrait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5" customWidth="1" min="1" max="1"/>
    <col width="21" customWidth="1" min="2" max="2"/>
    <col width="14" customWidth="1" min="3" max="3"/>
    <col width="16" customWidth="1" min="4" max="4"/>
    <col width="33" customWidth="1" min="5" max="5"/>
    <col width="20" customWidth="1" min="6" max="6"/>
    <col width="15" customWidth="1" min="7" max="7"/>
    <col width="49" customWidth="1" min="8" max="8"/>
  </cols>
  <sheetData>
    <row r="1" ht="27" customHeight="1">
      <c r="A1" s="1" t="inlineStr">
        <is>
          <t>Controle do fundo de reserva do condomínio — Movimentações</t>
        </is>
      </c>
      <c r="B1" s="22" t="n"/>
      <c r="C1" s="22" t="n"/>
      <c r="D1" s="22" t="n"/>
      <c r="E1" s="22" t="n"/>
      <c r="F1" s="22" t="n"/>
      <c r="G1" s="22" t="n"/>
      <c r="H1" s="21" t="n"/>
    </row>
    <row r="2" ht="35" customHeight="1">
      <c r="A2" s="11" t="inlineStr">
        <is>
          <t>Use uma linha por lançamento e atualize a situação sem duplicar o mesmo evento.</t>
        </is>
      </c>
      <c r="D2" s="11" t="inlineStr">
        <is>
          <t>Cores de prazo pedem conferência humana; não representam aviso automático.</t>
        </is>
      </c>
    </row>
    <row r="3" ht="28" customHeight="1">
      <c r="A3" s="2" t="inlineStr">
        <is>
          <t>Condomínio</t>
        </is>
      </c>
      <c r="B3" s="2" t="inlineStr">
        <is>
          <t>Unidade</t>
        </is>
      </c>
      <c r="C3" s="2" t="inlineStr">
        <is>
          <t>Período</t>
        </is>
      </c>
      <c r="D3" s="2" t="inlineStr">
        <is>
          <t>Valor</t>
        </is>
      </c>
      <c r="E3" s="2" t="inlineStr">
        <is>
          <t>Responsável</t>
        </is>
      </c>
      <c r="F3" s="2" t="inlineStr">
        <is>
          <t>Situação</t>
        </is>
      </c>
      <c r="G3" s="2" t="inlineStr">
        <is>
          <t>Vencimento</t>
        </is>
      </c>
      <c r="H3" s="2" t="inlineStr">
        <is>
          <t>Observações</t>
        </is>
      </c>
    </row>
    <row r="4" ht="30" customHeight="1">
      <c r="A4" s="12" t="inlineStr">
        <is>
          <t>Condomínio Fictício Jardim das Nuvens</t>
        </is>
      </c>
      <c r="B4" s="12" t="inlineStr">
        <is>
          <t>Todas as unidades</t>
        </is>
      </c>
      <c r="C4" s="13" t="n">
        <v>46023</v>
      </c>
      <c r="D4" s="4" t="n">
        <v>6500</v>
      </c>
      <c r="E4" s="12" t="inlineStr">
        <is>
          <t>Camila Duarte (pessoa fictícia)</t>
        </is>
      </c>
      <c r="F4" s="9" t="inlineStr">
        <is>
          <t>Aporte recebido</t>
        </is>
      </c>
      <c r="G4" s="13" t="n">
        <v>46032</v>
      </c>
      <c r="H4" s="12" t="inlineStr">
        <is>
          <t>Exemplo fictício: aporte mensal registrado para o fundo.</t>
        </is>
      </c>
    </row>
    <row r="5" ht="30" customHeight="1">
      <c r="A5" s="14" t="inlineStr">
        <is>
          <t>Condomínio Fictício Jardim das Nuvens</t>
        </is>
      </c>
      <c r="B5" s="14" t="inlineStr">
        <is>
          <t>Todas as unidades</t>
        </is>
      </c>
      <c r="C5" s="10" t="n">
        <v>46054</v>
      </c>
      <c r="D5" s="6" t="n">
        <v>6400</v>
      </c>
      <c r="E5" s="14" t="inlineStr">
        <is>
          <t>Rafael Nobre (pessoa fictícia)</t>
        </is>
      </c>
      <c r="F5" s="15" t="inlineStr">
        <is>
          <t>Aporte recebido</t>
        </is>
      </c>
      <c r="G5" s="10" t="n">
        <v>46063</v>
      </c>
      <c r="H5" s="14" t="inlineStr">
        <is>
          <t>Exemplo fictício: aporte mensal conferido internamente.</t>
        </is>
      </c>
    </row>
    <row r="6" ht="30" customHeight="1">
      <c r="A6" s="12" t="inlineStr">
        <is>
          <t>Condomínio Fictício Jardim das Nuvens</t>
        </is>
      </c>
      <c r="B6" s="12" t="inlineStr">
        <is>
          <t>Casa de bombas</t>
        </is>
      </c>
      <c r="C6" s="13" t="n">
        <v>46082</v>
      </c>
      <c r="D6" s="4" t="n">
        <v>8200</v>
      </c>
      <c r="E6" s="12" t="inlineStr">
        <is>
          <t>Bianca Vale (pessoa fictícia)</t>
        </is>
      </c>
      <c r="F6" s="9" t="inlineStr">
        <is>
          <t>Uso realizado</t>
        </is>
      </c>
      <c r="G6" s="13" t="n">
        <v>46096</v>
      </c>
      <c r="H6" s="12" t="inlineStr">
        <is>
          <t>Exemplo fictício: reparo emergencial na bomba de recalque.</t>
        </is>
      </c>
    </row>
    <row r="7" ht="30" customHeight="1">
      <c r="A7" s="14" t="inlineStr">
        <is>
          <t>Condomínio Fictício Jardim das Nuvens</t>
        </is>
      </c>
      <c r="B7" s="14" t="inlineStr">
        <is>
          <t>Todas as unidades</t>
        </is>
      </c>
      <c r="C7" s="10" t="n">
        <v>46113</v>
      </c>
      <c r="D7" s="6" t="n">
        <v>6550</v>
      </c>
      <c r="E7" s="14" t="inlineStr">
        <is>
          <t>Camila Duarte (pessoa fictícia)</t>
        </is>
      </c>
      <c r="F7" s="15" t="inlineStr">
        <is>
          <t>Aporte recebido</t>
        </is>
      </c>
      <c r="G7" s="10" t="n">
        <v>46122</v>
      </c>
      <c r="H7" s="14" t="inlineStr">
        <is>
          <t>Exemplo fictício: aporte mensal registrado.</t>
        </is>
      </c>
    </row>
    <row r="8" ht="30" customHeight="1">
      <c r="A8" s="12" t="inlineStr">
        <is>
          <t>Condomínio Fictício Jardim das Nuvens</t>
        </is>
      </c>
      <c r="B8" s="12" t="inlineStr">
        <is>
          <t>Todas as unidades</t>
        </is>
      </c>
      <c r="C8" s="13" t="n">
        <v>46143</v>
      </c>
      <c r="D8" s="4" t="n">
        <v>6600</v>
      </c>
      <c r="E8" s="12" t="inlineStr">
        <is>
          <t>Luan Serra (pessoa fictícia)</t>
        </is>
      </c>
      <c r="F8" s="9" t="inlineStr">
        <is>
          <t>Aporte recebido</t>
        </is>
      </c>
      <c r="G8" s="13" t="n">
        <v>46152</v>
      </c>
      <c r="H8" s="12" t="inlineStr">
        <is>
          <t>Exemplo fictício: ingresso destinado ao fundo de reserva.</t>
        </is>
      </c>
    </row>
    <row r="9" ht="30" customHeight="1">
      <c r="A9" s="14" t="inlineStr">
        <is>
          <t>Condomínio Fictício Jardim das Nuvens</t>
        </is>
      </c>
      <c r="B9" s="14" t="inlineStr">
        <is>
          <t>Área comum</t>
        </is>
      </c>
      <c r="C9" s="10" t="n">
        <v>46174</v>
      </c>
      <c r="D9" s="6" t="n">
        <v>3500</v>
      </c>
      <c r="E9" s="14" t="inlineStr">
        <is>
          <t>Rafael Nobre (pessoa fictícia)</t>
        </is>
      </c>
      <c r="F9" s="15" t="inlineStr">
        <is>
          <t>Uso realizado</t>
        </is>
      </c>
      <c r="G9" s="10" t="n">
        <v>46193</v>
      </c>
      <c r="H9" s="14" t="inlineStr">
        <is>
          <t>Exemplo fictício: substituição de componentes do portão.</t>
        </is>
      </c>
    </row>
    <row r="10" ht="30" customHeight="1">
      <c r="A10" s="12" t="inlineStr">
        <is>
          <t>Condomínio Fictício Jardim das Nuvens</t>
        </is>
      </c>
      <c r="B10" s="12" t="inlineStr">
        <is>
          <t>Bloco A</t>
        </is>
      </c>
      <c r="C10" s="13" t="n">
        <v>46204</v>
      </c>
      <c r="D10" s="4" t="n">
        <v>1800</v>
      </c>
      <c r="E10" s="12" t="inlineStr">
        <is>
          <t>Bianca Vale (pessoa fictícia)</t>
        </is>
      </c>
      <c r="F10" s="9" t="inlineStr">
        <is>
          <t>Cancelado</t>
        </is>
      </c>
      <c r="G10" s="13" t="n">
        <v>46218</v>
      </c>
      <c r="H10" s="12" t="inlineStr">
        <is>
          <t>Exemplo fictício: proposta cancelada após nova avaliação.</t>
        </is>
      </c>
    </row>
    <row r="11" ht="30" customHeight="1">
      <c r="A11" s="14" t="inlineStr">
        <is>
          <t>Condomínio Fictício Jardim das Nuvens</t>
        </is>
      </c>
      <c r="B11" s="14" t="inlineStr">
        <is>
          <t>Todas as unidades</t>
        </is>
      </c>
      <c r="C11" s="10" t="n">
        <v>46235</v>
      </c>
      <c r="D11" s="6" t="n">
        <v>6700</v>
      </c>
      <c r="E11" s="14" t="inlineStr">
        <is>
          <t>Camila Duarte (pessoa fictícia)</t>
        </is>
      </c>
      <c r="F11" s="15" t="inlineStr">
        <is>
          <t>Aporte previsto</t>
        </is>
      </c>
      <c r="G11" s="10" t="n">
        <v>46274</v>
      </c>
      <c r="H11" s="14" t="inlineStr">
        <is>
          <t>Exemplo fictício: aporte pendente de conferência humana.</t>
        </is>
      </c>
    </row>
    <row r="12" ht="30" customHeight="1">
      <c r="A12" s="12" t="inlineStr">
        <is>
          <t>Condomínio Fictício Jardim das Nuvens</t>
        </is>
      </c>
      <c r="B12" s="12" t="inlineStr">
        <is>
          <t>Cobertura</t>
        </is>
      </c>
      <c r="C12" s="13" t="n">
        <v>46266</v>
      </c>
      <c r="D12" s="4" t="n">
        <v>12000</v>
      </c>
      <c r="E12" s="12" t="inlineStr">
        <is>
          <t>Luan Serra (pessoa fictícia)</t>
        </is>
      </c>
      <c r="F12" s="9" t="inlineStr">
        <is>
          <t>Uso autorizado</t>
        </is>
      </c>
      <c r="G12" s="13" t="n">
        <v>46294</v>
      </c>
      <c r="H12" s="12" t="inlineStr">
        <is>
          <t>Exemplo fictício: impermeabilização autorizada e ainda não realizada.</t>
        </is>
      </c>
    </row>
    <row r="13" ht="30" customHeight="1">
      <c r="A13" s="14" t="inlineStr">
        <is>
          <t>Condomínio Fictício Jardim das Nuvens</t>
        </is>
      </c>
      <c r="B13" s="14" t="inlineStr">
        <is>
          <t>Área comum</t>
        </is>
      </c>
      <c r="C13" s="10" t="n">
        <v>46296</v>
      </c>
      <c r="D13" s="6" t="n">
        <v>5000</v>
      </c>
      <c r="E13" s="14" t="inlineStr">
        <is>
          <t>Bianca Vale (pessoa fictícia)</t>
        </is>
      </c>
      <c r="F13" s="15" t="inlineStr">
        <is>
          <t>Uso proposto</t>
        </is>
      </c>
      <c r="G13" s="10" t="n">
        <v>46319</v>
      </c>
      <c r="H13" s="14" t="inlineStr">
        <is>
          <t>Exemplo fictício: estudo para revisão da iluminação externa.</t>
        </is>
      </c>
    </row>
    <row r="14" ht="22" customHeight="1">
      <c r="A14" s="16" t="n"/>
      <c r="B14" s="16" t="n"/>
      <c r="C14" s="17" t="n"/>
      <c r="D14" s="18" t="n"/>
      <c r="E14" s="16" t="n"/>
      <c r="F14" s="19" t="n"/>
      <c r="G14" s="17" t="n"/>
      <c r="H14" s="16" t="n"/>
    </row>
    <row r="15" ht="22" customHeight="1">
      <c r="A15" s="16" t="n"/>
      <c r="B15" s="16" t="n"/>
      <c r="C15" s="17" t="n"/>
      <c r="D15" s="18" t="n"/>
      <c r="E15" s="16" t="n"/>
      <c r="F15" s="19" t="n"/>
      <c r="G15" s="17" t="n"/>
      <c r="H15" s="16" t="n"/>
    </row>
    <row r="16" ht="22" customHeight="1">
      <c r="A16" s="16" t="n"/>
      <c r="B16" s="16" t="n"/>
      <c r="C16" s="17" t="n"/>
      <c r="D16" s="18" t="n"/>
      <c r="E16" s="16" t="n"/>
      <c r="F16" s="19" t="n"/>
      <c r="G16" s="17" t="n"/>
      <c r="H16" s="16" t="n"/>
    </row>
    <row r="17" ht="22" customHeight="1">
      <c r="A17" s="16" t="n"/>
      <c r="B17" s="16" t="n"/>
      <c r="C17" s="17" t="n"/>
      <c r="D17" s="18" t="n"/>
      <c r="E17" s="16" t="n"/>
      <c r="F17" s="19" t="n"/>
      <c r="G17" s="17" t="n"/>
      <c r="H17" s="16" t="n"/>
    </row>
    <row r="18" ht="22" customHeight="1">
      <c r="A18" s="16" t="n"/>
      <c r="B18" s="16" t="n"/>
      <c r="C18" s="17" t="n"/>
      <c r="D18" s="18" t="n"/>
      <c r="E18" s="16" t="n"/>
      <c r="F18" s="19" t="n"/>
      <c r="G18" s="17" t="n"/>
      <c r="H18" s="16" t="n"/>
    </row>
    <row r="19" ht="22" customHeight="1">
      <c r="A19" s="16" t="n"/>
      <c r="B19" s="16" t="n"/>
      <c r="C19" s="17" t="n"/>
      <c r="D19" s="18" t="n"/>
      <c r="E19" s="16" t="n"/>
      <c r="F19" s="19" t="n"/>
      <c r="G19" s="17" t="n"/>
      <c r="H19" s="16" t="n"/>
    </row>
    <row r="20" ht="22" customHeight="1">
      <c r="A20" s="16" t="n"/>
      <c r="B20" s="16" t="n"/>
      <c r="C20" s="17" t="n"/>
      <c r="D20" s="18" t="n"/>
      <c r="E20" s="16" t="n"/>
      <c r="F20" s="19" t="n"/>
      <c r="G20" s="17" t="n"/>
      <c r="H20" s="16" t="n"/>
    </row>
    <row r="21" ht="22" customHeight="1">
      <c r="A21" s="16" t="n"/>
      <c r="B21" s="16" t="n"/>
      <c r="C21" s="17" t="n"/>
      <c r="D21" s="18" t="n"/>
      <c r="E21" s="16" t="n"/>
      <c r="F21" s="19" t="n"/>
      <c r="G21" s="17" t="n"/>
      <c r="H21" s="16" t="n"/>
    </row>
    <row r="22" ht="22" customHeight="1">
      <c r="A22" s="16" t="n"/>
      <c r="B22" s="16" t="n"/>
      <c r="C22" s="17" t="n"/>
      <c r="D22" s="18" t="n"/>
      <c r="E22" s="16" t="n"/>
      <c r="F22" s="19" t="n"/>
      <c r="G22" s="17" t="n"/>
      <c r="H22" s="16" t="n"/>
    </row>
    <row r="23" ht="22" customHeight="1">
      <c r="A23" s="16" t="n"/>
      <c r="B23" s="16" t="n"/>
      <c r="C23" s="17" t="n"/>
      <c r="D23" s="18" t="n"/>
      <c r="E23" s="16" t="n"/>
      <c r="F23" s="19" t="n"/>
      <c r="G23" s="17" t="n"/>
      <c r="H23" s="16" t="n"/>
    </row>
    <row r="24" ht="22" customHeight="1">
      <c r="A24" s="16" t="n"/>
      <c r="B24" s="16" t="n"/>
      <c r="C24" s="17" t="n"/>
      <c r="D24" s="18" t="n"/>
      <c r="E24" s="16" t="n"/>
      <c r="F24" s="19" t="n"/>
      <c r="G24" s="17" t="n"/>
      <c r="H24" s="16" t="n"/>
    </row>
    <row r="25" ht="22" customHeight="1">
      <c r="A25" s="16" t="n"/>
      <c r="B25" s="16" t="n"/>
      <c r="C25" s="17" t="n"/>
      <c r="D25" s="18" t="n"/>
      <c r="E25" s="16" t="n"/>
      <c r="F25" s="19" t="n"/>
      <c r="G25" s="17" t="n"/>
      <c r="H25" s="16" t="n"/>
    </row>
    <row r="26" ht="22" customHeight="1">
      <c r="A26" s="16" t="n"/>
      <c r="B26" s="16" t="n"/>
      <c r="C26" s="17" t="n"/>
      <c r="D26" s="18" t="n"/>
      <c r="E26" s="16" t="n"/>
      <c r="F26" s="19" t="n"/>
      <c r="G26" s="17" t="n"/>
      <c r="H26" s="16" t="n"/>
    </row>
    <row r="27" ht="22" customHeight="1">
      <c r="A27" s="16" t="n"/>
      <c r="B27" s="16" t="n"/>
      <c r="C27" s="17" t="n"/>
      <c r="D27" s="18" t="n"/>
      <c r="E27" s="16" t="n"/>
      <c r="F27" s="19" t="n"/>
      <c r="G27" s="17" t="n"/>
      <c r="H27" s="16" t="n"/>
    </row>
    <row r="28" ht="22" customHeight="1">
      <c r="A28" s="16" t="n"/>
      <c r="B28" s="16" t="n"/>
      <c r="C28" s="17" t="n"/>
      <c r="D28" s="18" t="n"/>
      <c r="E28" s="16" t="n"/>
      <c r="F28" s="19" t="n"/>
      <c r="G28" s="17" t="n"/>
      <c r="H28" s="16" t="n"/>
    </row>
    <row r="29" ht="22" customHeight="1">
      <c r="A29" s="16" t="n"/>
      <c r="B29" s="16" t="n"/>
      <c r="C29" s="17" t="n"/>
      <c r="D29" s="18" t="n"/>
      <c r="E29" s="16" t="n"/>
      <c r="F29" s="19" t="n"/>
      <c r="G29" s="17" t="n"/>
      <c r="H29" s="16" t="n"/>
    </row>
    <row r="30" ht="22" customHeight="1">
      <c r="A30" s="16" t="n"/>
      <c r="B30" s="16" t="n"/>
      <c r="C30" s="17" t="n"/>
      <c r="D30" s="18" t="n"/>
      <c r="E30" s="16" t="n"/>
      <c r="F30" s="19" t="n"/>
      <c r="G30" s="17" t="n"/>
      <c r="H30" s="16" t="n"/>
    </row>
    <row r="31" ht="22" customHeight="1">
      <c r="A31" s="16" t="n"/>
      <c r="B31" s="16" t="n"/>
      <c r="C31" s="17" t="n"/>
      <c r="D31" s="18" t="n"/>
      <c r="E31" s="16" t="n"/>
      <c r="F31" s="19" t="n"/>
      <c r="G31" s="17" t="n"/>
      <c r="H31" s="16" t="n"/>
    </row>
    <row r="32" ht="22" customHeight="1">
      <c r="A32" s="16" t="n"/>
      <c r="B32" s="16" t="n"/>
      <c r="C32" s="17" t="n"/>
      <c r="D32" s="18" t="n"/>
      <c r="E32" s="16" t="n"/>
      <c r="F32" s="19" t="n"/>
      <c r="G32" s="17" t="n"/>
      <c r="H32" s="16" t="n"/>
    </row>
    <row r="33" ht="22" customHeight="1">
      <c r="A33" s="16" t="n"/>
      <c r="B33" s="16" t="n"/>
      <c r="C33" s="17" t="n"/>
      <c r="D33" s="18" t="n"/>
      <c r="E33" s="16" t="n"/>
      <c r="F33" s="19" t="n"/>
      <c r="G33" s="17" t="n"/>
      <c r="H33" s="16" t="n"/>
    </row>
    <row r="34" ht="22" customHeight="1">
      <c r="A34" s="16" t="n"/>
      <c r="B34" s="16" t="n"/>
      <c r="C34" s="17" t="n"/>
      <c r="D34" s="18" t="n"/>
      <c r="E34" s="16" t="n"/>
      <c r="F34" s="19" t="n"/>
      <c r="G34" s="17" t="n"/>
      <c r="H34" s="16" t="n"/>
    </row>
    <row r="35" ht="22" customHeight="1">
      <c r="A35" s="16" t="n"/>
      <c r="B35" s="16" t="n"/>
      <c r="C35" s="17" t="n"/>
      <c r="D35" s="18" t="n"/>
      <c r="E35" s="16" t="n"/>
      <c r="F35" s="19" t="n"/>
      <c r="G35" s="17" t="n"/>
      <c r="H35" s="16" t="n"/>
    </row>
    <row r="36" ht="22" customHeight="1">
      <c r="A36" s="16" t="n"/>
      <c r="B36" s="16" t="n"/>
      <c r="C36" s="17" t="n"/>
      <c r="D36" s="18" t="n"/>
      <c r="E36" s="16" t="n"/>
      <c r="F36" s="19" t="n"/>
      <c r="G36" s="17" t="n"/>
      <c r="H36" s="16" t="n"/>
    </row>
    <row r="37" ht="22" customHeight="1">
      <c r="A37" s="16" t="n"/>
      <c r="B37" s="16" t="n"/>
      <c r="C37" s="17" t="n"/>
      <c r="D37" s="18" t="n"/>
      <c r="E37" s="16" t="n"/>
      <c r="F37" s="19" t="n"/>
      <c r="G37" s="17" t="n"/>
      <c r="H37" s="16" t="n"/>
    </row>
    <row r="38" ht="22" customHeight="1">
      <c r="A38" s="16" t="n"/>
      <c r="B38" s="16" t="n"/>
      <c r="C38" s="17" t="n"/>
      <c r="D38" s="18" t="n"/>
      <c r="E38" s="16" t="n"/>
      <c r="F38" s="19" t="n"/>
      <c r="G38" s="17" t="n"/>
      <c r="H38" s="16" t="n"/>
    </row>
    <row r="39" ht="22" customHeight="1">
      <c r="A39" s="16" t="n"/>
      <c r="B39" s="16" t="n"/>
      <c r="C39" s="17" t="n"/>
      <c r="D39" s="18" t="n"/>
      <c r="E39" s="16" t="n"/>
      <c r="F39" s="19" t="n"/>
      <c r="G39" s="17" t="n"/>
      <c r="H39" s="16" t="n"/>
    </row>
    <row r="40" ht="22" customHeight="1">
      <c r="A40" s="16" t="n"/>
      <c r="B40" s="16" t="n"/>
      <c r="C40" s="17" t="n"/>
      <c r="D40" s="18" t="n"/>
      <c r="E40" s="16" t="n"/>
      <c r="F40" s="19" t="n"/>
      <c r="G40" s="17" t="n"/>
      <c r="H40" s="16" t="n"/>
    </row>
    <row r="41" ht="22" customHeight="1">
      <c r="A41" s="16" t="n"/>
      <c r="B41" s="16" t="n"/>
      <c r="C41" s="17" t="n"/>
      <c r="D41" s="18" t="n"/>
      <c r="E41" s="16" t="n"/>
      <c r="F41" s="19" t="n"/>
      <c r="G41" s="17" t="n"/>
      <c r="H41" s="16" t="n"/>
    </row>
    <row r="42" ht="22" customHeight="1">
      <c r="A42" s="16" t="n"/>
      <c r="B42" s="16" t="n"/>
      <c r="C42" s="17" t="n"/>
      <c r="D42" s="18" t="n"/>
      <c r="E42" s="16" t="n"/>
      <c r="F42" s="19" t="n"/>
      <c r="G42" s="17" t="n"/>
      <c r="H42" s="16" t="n"/>
    </row>
    <row r="43" ht="22" customHeight="1">
      <c r="A43" s="16" t="n"/>
      <c r="B43" s="16" t="n"/>
      <c r="C43" s="17" t="n"/>
      <c r="D43" s="18" t="n"/>
      <c r="E43" s="16" t="n"/>
      <c r="F43" s="19" t="n"/>
      <c r="G43" s="17" t="n"/>
      <c r="H43" s="16" t="n"/>
    </row>
    <row r="44" ht="22" customHeight="1">
      <c r="A44" s="16" t="n"/>
      <c r="B44" s="16" t="n"/>
      <c r="C44" s="17" t="n"/>
      <c r="D44" s="18" t="n"/>
      <c r="E44" s="16" t="n"/>
      <c r="F44" s="19" t="n"/>
      <c r="G44" s="17" t="n"/>
      <c r="H44" s="16" t="n"/>
    </row>
    <row r="45" ht="22" customHeight="1">
      <c r="A45" s="16" t="n"/>
      <c r="B45" s="16" t="n"/>
      <c r="C45" s="17" t="n"/>
      <c r="D45" s="18" t="n"/>
      <c r="E45" s="16" t="n"/>
      <c r="F45" s="19" t="n"/>
      <c r="G45" s="17" t="n"/>
      <c r="H45" s="16" t="n"/>
    </row>
    <row r="46" ht="22" customHeight="1">
      <c r="A46" s="16" t="n"/>
      <c r="B46" s="16" t="n"/>
      <c r="C46" s="17" t="n"/>
      <c r="D46" s="18" t="n"/>
      <c r="E46" s="16" t="n"/>
      <c r="F46" s="19" t="n"/>
      <c r="G46" s="17" t="n"/>
      <c r="H46" s="16" t="n"/>
    </row>
    <row r="47" ht="22" customHeight="1">
      <c r="A47" s="16" t="n"/>
      <c r="B47" s="16" t="n"/>
      <c r="C47" s="17" t="n"/>
      <c r="D47" s="18" t="n"/>
      <c r="E47" s="16" t="n"/>
      <c r="F47" s="19" t="n"/>
      <c r="G47" s="17" t="n"/>
      <c r="H47" s="16" t="n"/>
    </row>
    <row r="48" ht="22" customHeight="1">
      <c r="A48" s="16" t="n"/>
      <c r="B48" s="16" t="n"/>
      <c r="C48" s="17" t="n"/>
      <c r="D48" s="18" t="n"/>
      <c r="E48" s="16" t="n"/>
      <c r="F48" s="19" t="n"/>
      <c r="G48" s="17" t="n"/>
      <c r="H48" s="16" t="n"/>
    </row>
    <row r="49" ht="22" customHeight="1">
      <c r="A49" s="16" t="n"/>
      <c r="B49" s="16" t="n"/>
      <c r="C49" s="17" t="n"/>
      <c r="D49" s="18" t="n"/>
      <c r="E49" s="16" t="n"/>
      <c r="F49" s="19" t="n"/>
      <c r="G49" s="17" t="n"/>
      <c r="H49" s="16" t="n"/>
    </row>
    <row r="50" ht="22" customHeight="1">
      <c r="A50" s="16" t="n"/>
      <c r="B50" s="16" t="n"/>
      <c r="C50" s="17" t="n"/>
      <c r="D50" s="18" t="n"/>
      <c r="E50" s="16" t="n"/>
      <c r="F50" s="19" t="n"/>
      <c r="G50" s="17" t="n"/>
      <c r="H50" s="16" t="n"/>
    </row>
    <row r="51" ht="22" customHeight="1">
      <c r="A51" s="16" t="n"/>
      <c r="B51" s="16" t="n"/>
      <c r="C51" s="17" t="n"/>
      <c r="D51" s="18" t="n"/>
      <c r="E51" s="16" t="n"/>
      <c r="F51" s="19" t="n"/>
      <c r="G51" s="17" t="n"/>
      <c r="H51" s="16" t="n"/>
    </row>
    <row r="52" ht="22" customHeight="1">
      <c r="A52" s="16" t="n"/>
      <c r="B52" s="16" t="n"/>
      <c r="C52" s="17" t="n"/>
      <c r="D52" s="18" t="n"/>
      <c r="E52" s="16" t="n"/>
      <c r="F52" s="19" t="n"/>
      <c r="G52" s="17" t="n"/>
      <c r="H52" s="16" t="n"/>
    </row>
    <row r="53" ht="22" customHeight="1">
      <c r="A53" s="16" t="n"/>
      <c r="B53" s="16" t="n"/>
      <c r="C53" s="17" t="n"/>
      <c r="D53" s="18" t="n"/>
      <c r="E53" s="16" t="n"/>
      <c r="F53" s="19" t="n"/>
      <c r="G53" s="17" t="n"/>
      <c r="H53" s="16" t="n"/>
    </row>
    <row r="54" ht="22" customHeight="1">
      <c r="A54" s="16" t="n"/>
      <c r="B54" s="16" t="n"/>
      <c r="C54" s="17" t="n"/>
      <c r="D54" s="18" t="n"/>
      <c r="E54" s="16" t="n"/>
      <c r="F54" s="19" t="n"/>
      <c r="G54" s="17" t="n"/>
      <c r="H54" s="16" t="n"/>
    </row>
    <row r="55" ht="22" customHeight="1">
      <c r="A55" s="16" t="n"/>
      <c r="B55" s="16" t="n"/>
      <c r="C55" s="17" t="n"/>
      <c r="D55" s="18" t="n"/>
      <c r="E55" s="16" t="n"/>
      <c r="F55" s="19" t="n"/>
      <c r="G55" s="17" t="n"/>
      <c r="H55" s="16" t="n"/>
    </row>
    <row r="56" ht="22" customHeight="1">
      <c r="A56" s="16" t="n"/>
      <c r="B56" s="16" t="n"/>
      <c r="C56" s="17" t="n"/>
      <c r="D56" s="18" t="n"/>
      <c r="E56" s="16" t="n"/>
      <c r="F56" s="19" t="n"/>
      <c r="G56" s="17" t="n"/>
      <c r="H56" s="16" t="n"/>
    </row>
    <row r="57" ht="22" customHeight="1">
      <c r="A57" s="16" t="n"/>
      <c r="B57" s="16" t="n"/>
      <c r="C57" s="17" t="n"/>
      <c r="D57" s="18" t="n"/>
      <c r="E57" s="16" t="n"/>
      <c r="F57" s="19" t="n"/>
      <c r="G57" s="17" t="n"/>
      <c r="H57" s="16" t="n"/>
    </row>
    <row r="58" ht="22" customHeight="1">
      <c r="A58" s="16" t="n"/>
      <c r="B58" s="16" t="n"/>
      <c r="C58" s="17" t="n"/>
      <c r="D58" s="18" t="n"/>
      <c r="E58" s="16" t="n"/>
      <c r="F58" s="19" t="n"/>
      <c r="G58" s="17" t="n"/>
      <c r="H58" s="16" t="n"/>
    </row>
    <row r="59" ht="22" customHeight="1">
      <c r="A59" s="16" t="n"/>
      <c r="B59" s="16" t="n"/>
      <c r="C59" s="17" t="n"/>
      <c r="D59" s="18" t="n"/>
      <c r="E59" s="16" t="n"/>
      <c r="F59" s="19" t="n"/>
      <c r="G59" s="17" t="n"/>
      <c r="H59" s="16" t="n"/>
    </row>
    <row r="60" ht="22" customHeight="1">
      <c r="A60" s="16" t="n"/>
      <c r="B60" s="16" t="n"/>
      <c r="C60" s="17" t="n"/>
      <c r="D60" s="18" t="n"/>
      <c r="E60" s="16" t="n"/>
      <c r="F60" s="19" t="n"/>
      <c r="G60" s="17" t="n"/>
      <c r="H60" s="16" t="n"/>
    </row>
    <row r="61" ht="22" customHeight="1">
      <c r="A61" s="16" t="n"/>
      <c r="B61" s="16" t="n"/>
      <c r="C61" s="17" t="n"/>
      <c r="D61" s="18" t="n"/>
      <c r="E61" s="16" t="n"/>
      <c r="F61" s="19" t="n"/>
      <c r="G61" s="17" t="n"/>
      <c r="H61" s="16" t="n"/>
    </row>
    <row r="62" ht="22" customHeight="1">
      <c r="A62" s="16" t="n"/>
      <c r="B62" s="16" t="n"/>
      <c r="C62" s="17" t="n"/>
      <c r="D62" s="18" t="n"/>
      <c r="E62" s="16" t="n"/>
      <c r="F62" s="19" t="n"/>
      <c r="G62" s="17" t="n"/>
      <c r="H62" s="16" t="n"/>
    </row>
    <row r="63" ht="22" customHeight="1">
      <c r="A63" s="16" t="n"/>
      <c r="B63" s="16" t="n"/>
      <c r="C63" s="17" t="n"/>
      <c r="D63" s="18" t="n"/>
      <c r="E63" s="16" t="n"/>
      <c r="F63" s="19" t="n"/>
      <c r="G63" s="17" t="n"/>
      <c r="H63" s="16" t="n"/>
    </row>
    <row r="64" ht="22" customHeight="1">
      <c r="A64" s="16" t="n"/>
      <c r="B64" s="16" t="n"/>
      <c r="C64" s="17" t="n"/>
      <c r="D64" s="18" t="n"/>
      <c r="E64" s="16" t="n"/>
      <c r="F64" s="19" t="n"/>
      <c r="G64" s="17" t="n"/>
      <c r="H64" s="16" t="n"/>
    </row>
    <row r="65" ht="22" customHeight="1">
      <c r="A65" s="16" t="n"/>
      <c r="B65" s="16" t="n"/>
      <c r="C65" s="17" t="n"/>
      <c r="D65" s="18" t="n"/>
      <c r="E65" s="16" t="n"/>
      <c r="F65" s="19" t="n"/>
      <c r="G65" s="17" t="n"/>
      <c r="H65" s="16" t="n"/>
    </row>
    <row r="66" ht="22" customHeight="1">
      <c r="A66" s="16" t="n"/>
      <c r="B66" s="16" t="n"/>
      <c r="C66" s="17" t="n"/>
      <c r="D66" s="18" t="n"/>
      <c r="E66" s="16" t="n"/>
      <c r="F66" s="19" t="n"/>
      <c r="G66" s="17" t="n"/>
      <c r="H66" s="16" t="n"/>
    </row>
    <row r="67" ht="22" customHeight="1">
      <c r="A67" s="16" t="n"/>
      <c r="B67" s="16" t="n"/>
      <c r="C67" s="17" t="n"/>
      <c r="D67" s="18" t="n"/>
      <c r="E67" s="16" t="n"/>
      <c r="F67" s="19" t="n"/>
      <c r="G67" s="17" t="n"/>
      <c r="H67" s="16" t="n"/>
    </row>
    <row r="68" ht="22" customHeight="1">
      <c r="A68" s="16" t="n"/>
      <c r="B68" s="16" t="n"/>
      <c r="C68" s="17" t="n"/>
      <c r="D68" s="18" t="n"/>
      <c r="E68" s="16" t="n"/>
      <c r="F68" s="19" t="n"/>
      <c r="G68" s="17" t="n"/>
      <c r="H68" s="16" t="n"/>
    </row>
    <row r="69" ht="22" customHeight="1">
      <c r="A69" s="16" t="n"/>
      <c r="B69" s="16" t="n"/>
      <c r="C69" s="17" t="n"/>
      <c r="D69" s="18" t="n"/>
      <c r="E69" s="16" t="n"/>
      <c r="F69" s="19" t="n"/>
      <c r="G69" s="17" t="n"/>
      <c r="H69" s="16" t="n"/>
    </row>
    <row r="70" ht="22" customHeight="1">
      <c r="A70" s="16" t="n"/>
      <c r="B70" s="16" t="n"/>
      <c r="C70" s="17" t="n"/>
      <c r="D70" s="18" t="n"/>
      <c r="E70" s="16" t="n"/>
      <c r="F70" s="19" t="n"/>
      <c r="G70" s="17" t="n"/>
      <c r="H70" s="16" t="n"/>
    </row>
    <row r="71" ht="22" customHeight="1">
      <c r="A71" s="16" t="n"/>
      <c r="B71" s="16" t="n"/>
      <c r="C71" s="17" t="n"/>
      <c r="D71" s="18" t="n"/>
      <c r="E71" s="16" t="n"/>
      <c r="F71" s="19" t="n"/>
      <c r="G71" s="17" t="n"/>
      <c r="H71" s="16" t="n"/>
    </row>
    <row r="72" ht="22" customHeight="1">
      <c r="A72" s="16" t="n"/>
      <c r="B72" s="16" t="n"/>
      <c r="C72" s="17" t="n"/>
      <c r="D72" s="18" t="n"/>
      <c r="E72" s="16" t="n"/>
      <c r="F72" s="19" t="n"/>
      <c r="G72" s="17" t="n"/>
      <c r="H72" s="16" t="n"/>
    </row>
    <row r="73" ht="22" customHeight="1">
      <c r="A73" s="16" t="n"/>
      <c r="B73" s="16" t="n"/>
      <c r="C73" s="17" t="n"/>
      <c r="D73" s="18" t="n"/>
      <c r="E73" s="16" t="n"/>
      <c r="F73" s="19" t="n"/>
      <c r="G73" s="17" t="n"/>
      <c r="H73" s="16" t="n"/>
    </row>
    <row r="74" ht="22" customHeight="1">
      <c r="A74" s="16" t="n"/>
      <c r="B74" s="16" t="n"/>
      <c r="C74" s="17" t="n"/>
      <c r="D74" s="18" t="n"/>
      <c r="E74" s="16" t="n"/>
      <c r="F74" s="19" t="n"/>
      <c r="G74" s="17" t="n"/>
      <c r="H74" s="16" t="n"/>
    </row>
    <row r="75" ht="22" customHeight="1">
      <c r="A75" s="16" t="n"/>
      <c r="B75" s="16" t="n"/>
      <c r="C75" s="17" t="n"/>
      <c r="D75" s="18" t="n"/>
      <c r="E75" s="16" t="n"/>
      <c r="F75" s="19" t="n"/>
      <c r="G75" s="17" t="n"/>
      <c r="H75" s="16" t="n"/>
    </row>
    <row r="76" ht="22" customHeight="1">
      <c r="A76" s="16" t="n"/>
      <c r="B76" s="16" t="n"/>
      <c r="C76" s="17" t="n"/>
      <c r="D76" s="18" t="n"/>
      <c r="E76" s="16" t="n"/>
      <c r="F76" s="19" t="n"/>
      <c r="G76" s="17" t="n"/>
      <c r="H76" s="16" t="n"/>
    </row>
    <row r="77" ht="22" customHeight="1">
      <c r="A77" s="16" t="n"/>
      <c r="B77" s="16" t="n"/>
      <c r="C77" s="17" t="n"/>
      <c r="D77" s="18" t="n"/>
      <c r="E77" s="16" t="n"/>
      <c r="F77" s="19" t="n"/>
      <c r="G77" s="17" t="n"/>
      <c r="H77" s="16" t="n"/>
    </row>
    <row r="78" ht="22" customHeight="1">
      <c r="A78" s="16" t="n"/>
      <c r="B78" s="16" t="n"/>
      <c r="C78" s="17" t="n"/>
      <c r="D78" s="18" t="n"/>
      <c r="E78" s="16" t="n"/>
      <c r="F78" s="19" t="n"/>
      <c r="G78" s="17" t="n"/>
      <c r="H78" s="16" t="n"/>
    </row>
    <row r="79" ht="22" customHeight="1">
      <c r="A79" s="16" t="n"/>
      <c r="B79" s="16" t="n"/>
      <c r="C79" s="17" t="n"/>
      <c r="D79" s="18" t="n"/>
      <c r="E79" s="16" t="n"/>
      <c r="F79" s="19" t="n"/>
      <c r="G79" s="17" t="n"/>
      <c r="H79" s="16" t="n"/>
    </row>
    <row r="80" ht="22" customHeight="1">
      <c r="A80" s="16" t="n"/>
      <c r="B80" s="16" t="n"/>
      <c r="C80" s="17" t="n"/>
      <c r="D80" s="18" t="n"/>
      <c r="E80" s="16" t="n"/>
      <c r="F80" s="19" t="n"/>
      <c r="G80" s="17" t="n"/>
      <c r="H80" s="16" t="n"/>
    </row>
    <row r="81" ht="22" customHeight="1">
      <c r="A81" s="16" t="n"/>
      <c r="B81" s="16" t="n"/>
      <c r="C81" s="17" t="n"/>
      <c r="D81" s="18" t="n"/>
      <c r="E81" s="16" t="n"/>
      <c r="F81" s="19" t="n"/>
      <c r="G81" s="17" t="n"/>
      <c r="H81" s="16" t="n"/>
    </row>
    <row r="82" ht="22" customHeight="1">
      <c r="A82" s="16" t="n"/>
      <c r="B82" s="16" t="n"/>
      <c r="C82" s="17" t="n"/>
      <c r="D82" s="18" t="n"/>
      <c r="E82" s="16" t="n"/>
      <c r="F82" s="19" t="n"/>
      <c r="G82" s="17" t="n"/>
      <c r="H82" s="16" t="n"/>
    </row>
    <row r="83" ht="22" customHeight="1">
      <c r="A83" s="16" t="n"/>
      <c r="B83" s="16" t="n"/>
      <c r="C83" s="17" t="n"/>
      <c r="D83" s="18" t="n"/>
      <c r="E83" s="16" t="n"/>
      <c r="F83" s="19" t="n"/>
      <c r="G83" s="17" t="n"/>
      <c r="H83" s="16" t="n"/>
    </row>
    <row r="84" ht="22" customHeight="1">
      <c r="A84" s="16" t="n"/>
      <c r="B84" s="16" t="n"/>
      <c r="C84" s="17" t="n"/>
      <c r="D84" s="18" t="n"/>
      <c r="E84" s="16" t="n"/>
      <c r="F84" s="19" t="n"/>
      <c r="G84" s="17" t="n"/>
      <c r="H84" s="16" t="n"/>
    </row>
    <row r="85" ht="22" customHeight="1">
      <c r="A85" s="16" t="n"/>
      <c r="B85" s="16" t="n"/>
      <c r="C85" s="17" t="n"/>
      <c r="D85" s="18" t="n"/>
      <c r="E85" s="16" t="n"/>
      <c r="F85" s="19" t="n"/>
      <c r="G85" s="17" t="n"/>
      <c r="H85" s="16" t="n"/>
    </row>
    <row r="86" ht="22" customHeight="1">
      <c r="A86" s="16" t="n"/>
      <c r="B86" s="16" t="n"/>
      <c r="C86" s="17" t="n"/>
      <c r="D86" s="18" t="n"/>
      <c r="E86" s="16" t="n"/>
      <c r="F86" s="19" t="n"/>
      <c r="G86" s="17" t="n"/>
      <c r="H86" s="16" t="n"/>
    </row>
    <row r="87" ht="22" customHeight="1">
      <c r="A87" s="16" t="n"/>
      <c r="B87" s="16" t="n"/>
      <c r="C87" s="17" t="n"/>
      <c r="D87" s="18" t="n"/>
      <c r="E87" s="16" t="n"/>
      <c r="F87" s="19" t="n"/>
      <c r="G87" s="17" t="n"/>
      <c r="H87" s="16" t="n"/>
    </row>
    <row r="88" ht="22" customHeight="1">
      <c r="A88" s="16" t="n"/>
      <c r="B88" s="16" t="n"/>
      <c r="C88" s="17" t="n"/>
      <c r="D88" s="18" t="n"/>
      <c r="E88" s="16" t="n"/>
      <c r="F88" s="19" t="n"/>
      <c r="G88" s="17" t="n"/>
      <c r="H88" s="16" t="n"/>
    </row>
    <row r="89" ht="22" customHeight="1">
      <c r="A89" s="16" t="n"/>
      <c r="B89" s="16" t="n"/>
      <c r="C89" s="17" t="n"/>
      <c r="D89" s="18" t="n"/>
      <c r="E89" s="16" t="n"/>
      <c r="F89" s="19" t="n"/>
      <c r="G89" s="17" t="n"/>
      <c r="H89" s="16" t="n"/>
    </row>
    <row r="90" ht="22" customHeight="1">
      <c r="A90" s="16" t="n"/>
      <c r="B90" s="16" t="n"/>
      <c r="C90" s="17" t="n"/>
      <c r="D90" s="18" t="n"/>
      <c r="E90" s="16" t="n"/>
      <c r="F90" s="19" t="n"/>
      <c r="G90" s="17" t="n"/>
      <c r="H90" s="16" t="n"/>
    </row>
    <row r="91" ht="22" customHeight="1">
      <c r="A91" s="16" t="n"/>
      <c r="B91" s="16" t="n"/>
      <c r="C91" s="17" t="n"/>
      <c r="D91" s="18" t="n"/>
      <c r="E91" s="16" t="n"/>
      <c r="F91" s="19" t="n"/>
      <c r="G91" s="17" t="n"/>
      <c r="H91" s="16" t="n"/>
    </row>
    <row r="92" ht="22" customHeight="1">
      <c r="A92" s="16" t="n"/>
      <c r="B92" s="16" t="n"/>
      <c r="C92" s="17" t="n"/>
      <c r="D92" s="18" t="n"/>
      <c r="E92" s="16" t="n"/>
      <c r="F92" s="19" t="n"/>
      <c r="G92" s="17" t="n"/>
      <c r="H92" s="16" t="n"/>
    </row>
    <row r="93" ht="22" customHeight="1">
      <c r="A93" s="16" t="n"/>
      <c r="B93" s="16" t="n"/>
      <c r="C93" s="17" t="n"/>
      <c r="D93" s="18" t="n"/>
      <c r="E93" s="16" t="n"/>
      <c r="F93" s="19" t="n"/>
      <c r="G93" s="17" t="n"/>
      <c r="H93" s="16" t="n"/>
    </row>
    <row r="94" ht="22" customHeight="1">
      <c r="A94" s="16" t="n"/>
      <c r="B94" s="16" t="n"/>
      <c r="C94" s="17" t="n"/>
      <c r="D94" s="18" t="n"/>
      <c r="E94" s="16" t="n"/>
      <c r="F94" s="19" t="n"/>
      <c r="G94" s="17" t="n"/>
      <c r="H94" s="16" t="n"/>
    </row>
    <row r="95" ht="22" customHeight="1">
      <c r="A95" s="16" t="n"/>
      <c r="B95" s="16" t="n"/>
      <c r="C95" s="17" t="n"/>
      <c r="D95" s="18" t="n"/>
      <c r="E95" s="16" t="n"/>
      <c r="F95" s="19" t="n"/>
      <c r="G95" s="17" t="n"/>
      <c r="H95" s="16" t="n"/>
    </row>
    <row r="96" ht="22" customHeight="1">
      <c r="A96" s="16" t="n"/>
      <c r="B96" s="16" t="n"/>
      <c r="C96" s="17" t="n"/>
      <c r="D96" s="18" t="n"/>
      <c r="E96" s="16" t="n"/>
      <c r="F96" s="19" t="n"/>
      <c r="G96" s="17" t="n"/>
      <c r="H96" s="16" t="n"/>
    </row>
    <row r="97" ht="22" customHeight="1">
      <c r="A97" s="16" t="n"/>
      <c r="B97" s="16" t="n"/>
      <c r="C97" s="17" t="n"/>
      <c r="D97" s="18" t="n"/>
      <c r="E97" s="16" t="n"/>
      <c r="F97" s="19" t="n"/>
      <c r="G97" s="17" t="n"/>
      <c r="H97" s="16" t="n"/>
    </row>
    <row r="98" ht="22" customHeight="1">
      <c r="A98" s="16" t="n"/>
      <c r="B98" s="16" t="n"/>
      <c r="C98" s="17" t="n"/>
      <c r="D98" s="18" t="n"/>
      <c r="E98" s="16" t="n"/>
      <c r="F98" s="19" t="n"/>
      <c r="G98" s="17" t="n"/>
      <c r="H98" s="16" t="n"/>
    </row>
    <row r="99" ht="22" customHeight="1">
      <c r="A99" s="16" t="n"/>
      <c r="B99" s="16" t="n"/>
      <c r="C99" s="17" t="n"/>
      <c r="D99" s="18" t="n"/>
      <c r="E99" s="16" t="n"/>
      <c r="F99" s="19" t="n"/>
      <c r="G99" s="17" t="n"/>
      <c r="H99" s="16" t="n"/>
    </row>
    <row r="100" ht="22" customHeight="1">
      <c r="A100" s="16" t="n"/>
      <c r="B100" s="16" t="n"/>
      <c r="C100" s="17" t="n"/>
      <c r="D100" s="18" t="n"/>
      <c r="E100" s="16" t="n"/>
      <c r="F100" s="19" t="n"/>
      <c r="G100" s="17" t="n"/>
      <c r="H100" s="16" t="n"/>
    </row>
    <row r="101" ht="22" customHeight="1">
      <c r="A101" s="16" t="n"/>
      <c r="B101" s="16" t="n"/>
      <c r="C101" s="17" t="n"/>
      <c r="D101" s="18" t="n"/>
      <c r="E101" s="16" t="n"/>
      <c r="F101" s="19" t="n"/>
      <c r="G101" s="17" t="n"/>
      <c r="H101" s="16" t="n"/>
    </row>
    <row r="102" ht="22" customHeight="1">
      <c r="A102" s="16" t="n"/>
      <c r="B102" s="16" t="n"/>
      <c r="C102" s="17" t="n"/>
      <c r="D102" s="18" t="n"/>
      <c r="E102" s="16" t="n"/>
      <c r="F102" s="19" t="n"/>
      <c r="G102" s="17" t="n"/>
      <c r="H102" s="16" t="n"/>
    </row>
    <row r="103" ht="22" customHeight="1">
      <c r="A103" s="16" t="n"/>
      <c r="B103" s="16" t="n"/>
      <c r="C103" s="17" t="n"/>
      <c r="D103" s="18" t="n"/>
      <c r="E103" s="16" t="n"/>
      <c r="F103" s="19" t="n"/>
      <c r="G103" s="17" t="n"/>
      <c r="H103" s="16" t="n"/>
    </row>
  </sheetData>
  <autoFilter ref="A3:H103"/>
  <mergeCells count="1">
    <mergeCell ref="A1:H1"/>
  </mergeCells>
  <conditionalFormatting sqref="A4:H103">
    <cfRule type="expression" priority="1" dxfId="0">
      <formula>AND($A4&lt;&gt;"",$G4&gt;0,$G4&lt;TODAY(),OR($F4="Aporte previsto",$F4="Uso autorizado",$F4="Uso proposto"))</formula>
    </cfRule>
    <cfRule type="expression" priority="2" dxfId="2">
      <formula>AND($A4&lt;&gt;"",$G4&gt;=TODAY(),$G4&lt;=TODAY()+Premissas!$B$6,OR($F4="Aporte previsto",$F4="Uso autorizado",$F4="Uso proposto"))</formula>
    </cfRule>
  </conditionalFormatting>
  <conditionalFormatting sqref="F4:F103">
    <cfRule type="expression" priority="3" dxfId="1">
      <formula>$F4="Aporte recebido"</formula>
    </cfRule>
    <cfRule type="expression" priority="4" dxfId="0">
      <formula>$F4="Uso realizado"</formula>
    </cfRule>
  </conditionalFormatting>
  <dataValidations count="3">
    <dataValidation sqref="C4:C103 G4:G103" showDropDown="0" showInputMessage="0" showErrorMessage="0" allowBlank="0" errorTitle="Data inconsistente" error="Informe uma data válida dentro do período permitido." promptTitle="Data" prompt="Informe a data no formato DD/MM/AAAA." type="date" operator="between">
      <formula1>DATE(2021,1,1)</formula1>
      <formula2>DATE(2031,12,31)</formula2>
    </dataValidation>
    <dataValidation sqref="D4:D103" showDropDown="0" showInputMessage="0" showErrorMessage="0" allowBlank="0" errorTitle="Valor inconsistente" error="Informe um valor maior que zero." promptTitle="Valor" prompt="Informe o valor positivo; a situação define seu efeito no saldo." type="decimal" operator="greaterThan">
      <formula1>0</formula1>
    </dataValidation>
    <dataValidation sqref="F4:F103" showDropDown="0" showInputMessage="0" showErrorMessage="0" allowBlank="0" errorTitle="Situação inválida" error="Escolha uma das situações disponíveis." promptTitle="Situação" prompt="Selecione a etapa atual do lançamento." type="list">
      <formula1>"Aporte previsto,Aporte recebido,Uso proposto,Uso autorizado,Uso realizado,Cancelado"</formula1>
    </dataValidation>
  </dataValidation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8" customWidth="1" min="3" max="3"/>
    <col width="54" customWidth="1" min="4" max="4"/>
  </cols>
  <sheetData>
    <row r="1" ht="27" customHeight="1">
      <c r="A1" s="1" t="inlineStr">
        <is>
          <t>Controle do fundo de reserva do condomínio — Premissas</t>
        </is>
      </c>
      <c r="B1" s="22" t="n"/>
      <c r="C1" s="22" t="n"/>
      <c r="D1" s="21" t="n"/>
    </row>
    <row r="2" ht="24" customHeight="1">
      <c r="A2" s="11" t="inlineStr">
        <is>
          <t>Edite as células amarelas após conferência interna.</t>
        </is>
      </c>
    </row>
    <row r="3" ht="28" customHeight="1">
      <c r="A3" s="2" t="inlineStr">
        <is>
          <t>Premissa</t>
        </is>
      </c>
      <c r="B3" s="2" t="inlineStr">
        <is>
          <t>Valor editável</t>
        </is>
      </c>
      <c r="C3" s="2" t="inlineStr">
        <is>
          <t>Unidade</t>
        </is>
      </c>
      <c r="D3" s="2" t="inlineStr">
        <is>
          <t>Observação</t>
        </is>
      </c>
    </row>
    <row r="4" ht="31" customHeight="1">
      <c r="A4" s="12" t="inlineStr">
        <is>
          <t>Saldo inicial do fundo</t>
        </is>
      </c>
      <c r="B4" s="18" t="n">
        <v>45000</v>
      </c>
      <c r="C4" s="12" t="inlineStr">
        <is>
          <t>R$</t>
        </is>
      </c>
      <c r="D4" s="12" t="inlineStr">
        <is>
          <t>Valor informado na data-base; revise antes de usar.</t>
        </is>
      </c>
    </row>
    <row r="5" ht="31" customHeight="1">
      <c r="A5" s="14" t="inlineStr">
        <is>
          <t>Data-base do saldo inicial</t>
        </is>
      </c>
      <c r="B5" s="17" t="n">
        <v>46022</v>
      </c>
      <c r="C5" s="14" t="inlineStr">
        <is>
          <t>data</t>
        </is>
      </c>
      <c r="D5" s="14" t="inlineStr">
        <is>
          <t>Movimentações posteriores podem alterar o saldo calculado.</t>
        </is>
      </c>
    </row>
    <row r="6" ht="31" customHeight="1">
      <c r="A6" s="12" t="inlineStr">
        <is>
          <t>Antecedência para alerta</t>
        </is>
      </c>
      <c r="B6" s="20" t="n">
        <v>15</v>
      </c>
      <c r="C6" s="12" t="inlineStr">
        <is>
          <t>dias corridos</t>
        </is>
      </c>
      <c r="D6" s="12" t="inlineStr">
        <is>
          <t>Prazo visual para conferência de vencimentos.</t>
        </is>
      </c>
    </row>
    <row r="7" ht="31" customHeight="1">
      <c r="A7" s="14" t="inlineStr">
        <is>
          <t>Limite mínimo de referência</t>
        </is>
      </c>
      <c r="B7" s="18" t="n">
        <v>30000</v>
      </c>
      <c r="C7" s="14" t="inlineStr">
        <is>
          <t>R$</t>
        </is>
      </c>
      <c r="D7" s="14" t="inlineStr">
        <is>
          <t>Referência interna editável; não garante suficiência.</t>
        </is>
      </c>
    </row>
    <row r="8"/>
    <row r="9" ht="28" customHeight="1">
      <c r="A9" s="2" t="inlineStr">
        <is>
          <t>Situação estável</t>
        </is>
      </c>
      <c r="B9" s="2" t="inlineStr">
        <is>
          <t>Tratamento no resumo</t>
        </is>
      </c>
      <c r="C9" s="2" t="inlineStr">
        <is>
          <t>Finalidade</t>
        </is>
      </c>
    </row>
    <row r="10" ht="27" customHeight="1">
      <c r="A10" s="12" t="inlineStr">
        <is>
          <t>Aporte previsto</t>
        </is>
      </c>
      <c r="B10" s="12" t="inlineStr">
        <is>
          <t>Exibe como previsão</t>
        </is>
      </c>
      <c r="C10" s="12" t="inlineStr">
        <is>
          <t>Entrada ainda não recebida</t>
        </is>
      </c>
    </row>
    <row r="11" ht="27" customHeight="1">
      <c r="A11" s="14" t="inlineStr">
        <is>
          <t>Aporte recebido</t>
        </is>
      </c>
      <c r="B11" s="14" t="inlineStr">
        <is>
          <t>Soma ao saldo</t>
        </is>
      </c>
      <c r="C11" s="14" t="inlineStr">
        <is>
          <t>Entrada registrada</t>
        </is>
      </c>
    </row>
    <row r="12" ht="27" customHeight="1">
      <c r="A12" s="12" t="inlineStr">
        <is>
          <t>Uso proposto</t>
        </is>
      </c>
      <c r="B12" s="12" t="inlineStr">
        <is>
          <t>Sem efeito no saldo</t>
        </is>
      </c>
      <c r="C12" s="12" t="inlineStr">
        <is>
          <t>Uso ainda em avaliação</t>
        </is>
      </c>
    </row>
    <row r="13" ht="27" customHeight="1">
      <c r="A13" s="14" t="inlineStr">
        <is>
          <t>Uso autorizado</t>
        </is>
      </c>
      <c r="B13" s="14" t="inlineStr">
        <is>
          <t>Reserva compromisso</t>
        </is>
      </c>
      <c r="C13" s="14" t="inlineStr">
        <is>
          <t>Uso aprovado e ainda não realizado</t>
        </is>
      </c>
    </row>
    <row r="14" ht="27" customHeight="1">
      <c r="A14" s="12" t="inlineStr">
        <is>
          <t>Uso realizado</t>
        </is>
      </c>
      <c r="B14" s="12" t="inlineStr">
        <is>
          <t>Reduz o saldo</t>
        </is>
      </c>
      <c r="C14" s="12" t="inlineStr">
        <is>
          <t>Saída registrada</t>
        </is>
      </c>
    </row>
    <row r="15" ht="27" customHeight="1">
      <c r="A15" s="14" t="inlineStr">
        <is>
          <t>Cancelado</t>
        </is>
      </c>
      <c r="B15" s="14" t="inlineStr">
        <is>
          <t>Sem efeito no saldo</t>
        </is>
      </c>
      <c r="C15" s="14" t="inlineStr">
        <is>
          <t>Lançamento desconsiderado</t>
        </is>
      </c>
    </row>
  </sheetData>
  <autoFilter ref="A9:C15"/>
  <mergeCells count="1">
    <mergeCell ref="A1:D1"/>
  </mergeCells>
  <dataValidations count="3">
    <dataValidation sqref="B4 B7" showDropDown="0" showInputMessage="0" showErrorMessage="0" allowBlank="0" errorTitle="Valor inconsistente" error="Informe um valor igual ou maior que zero." type="decimal" operator="greaterThanOrEqual">
      <formula1>0</formula1>
    </dataValidation>
    <dataValidation sqref="B5" showDropDown="0" showInputMessage="0" showErrorMessage="0" allowBlank="0" errorTitle="Data inconsistente" error="Informe uma data-base válida." type="date" operator="between">
      <formula1>DATE(2021,1,1)</formula1>
      <formula2>DATE(2031,12,31)</formula2>
    </dataValidation>
    <dataValidation sqref="B6" showDropDown="0" showInputMessage="0" showErrorMessage="0" allowBlank="0" errorTitle="Prazo inconsistente" error="Informe uma quantidade entre 0 e 365 dias." type="whole" operator="between">
      <formula1>0</formula1>
      <formula2>365</formula2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2026-09-19T00:30:28Z</dcterms:created>
  <dcterms:modified xmlns:dcterms="http://purl.org/dc/terms/" xmlns:xsi="http://www.w3.org/2001/XMLSchema-instance" xsi:type="dcterms:W3CDTF">2026-09-19T00:30:28+00:00Z</dcterms:modified>
</cp:coreProperties>
</file>