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Obras" sheetId="2" state="visible" r:id="rId2"/>
    <sheet xmlns:r="http://schemas.openxmlformats.org/officeDocument/2006/relationships" name="Movimento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0" hidden="1">'Resumo'!$A$8:$H$108</definedName>
    <definedName name="_xlnm._FilterDatabase" localSheetId="1" hidden="1">'Obras'!$A$4:$H$104</definedName>
    <definedName name="_xlnm._FilterDatabase" localSheetId="2" hidden="1">'Movimentos'!$A$4:$J$154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52646F"/>
      <sz val="10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17324D"/>
      <sz val="14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vertical="top" wrapText="1"/>
    </xf>
    <xf numFmtId="164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vertical="top" wrapText="1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166" fontId="4" fillId="5" borderId="1" applyAlignment="1" pivotButton="0" quotePrefix="0" xfId="0">
      <alignment vertical="top" wrapText="1"/>
    </xf>
    <xf numFmtId="164" fontId="4" fillId="5" borderId="1" applyAlignment="1" pivotButton="0" quotePrefix="0" xfId="0">
      <alignment vertical="top" wrapText="1"/>
    </xf>
    <xf numFmtId="1" fontId="4" fillId="5" borderId="1" applyAlignment="1" pivotButton="0" quotePrefix="0" xfId="0">
      <alignment vertical="top" wrapText="1"/>
    </xf>
    <xf numFmtId="164" fontId="5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17324D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H108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18" customWidth="1" min="3" max="3"/>
    <col width="20" customWidth="1" min="4" max="4"/>
    <col width="21" customWidth="1" min="5" max="5"/>
    <col width="18" customWidth="1" min="6" max="6"/>
    <col width="22" customWidth="1" min="7" max="7"/>
    <col width="26" customWidth="1" min="8" max="8"/>
  </cols>
  <sheetData>
    <row r="1" ht="28" customHeight="1">
      <c r="A1" s="1" t="inlineStr">
        <is>
          <t>Resumo — controle do fundo de obras condomínio</t>
        </is>
      </c>
    </row>
    <row r="2" ht="30" customHeight="1">
      <c r="A2" s="2" t="inlineStr">
        <is>
          <t>Valor total aprovado</t>
        </is>
      </c>
      <c r="B2" s="2" t="n"/>
      <c r="C2" s="2" t="inlineStr">
        <is>
          <t>Arrecadações realizadas</t>
        </is>
      </c>
      <c r="D2" s="2" t="n"/>
      <c r="E2" s="2" t="inlineStr">
        <is>
          <t>Desembolsos realizados</t>
        </is>
      </c>
      <c r="F2" s="2" t="n"/>
      <c r="G2" s="2" t="inlineStr">
        <is>
          <t>Saldo realizado</t>
        </is>
      </c>
      <c r="H2" s="2" t="n"/>
    </row>
    <row r="3" ht="32" customHeight="1">
      <c r="A3" s="18">
        <f>IF(COUNTA(Obras!$B$5:$B$104)=0,"",SUM(Obras!$D$5:$D$104))</f>
        <v/>
      </c>
      <c r="B3" s="4" t="n"/>
      <c r="C3" s="18">
        <f>IF(COUNTA(Movimentos!$B$5:$B$154)=0,"",SUMIFS(Movimentos!$F$5:$F$154,Movimentos!$C$5:$C$154,Premissas!$F$4,Movimentos!$H$5:$H$154,Premissas!$H$5))</f>
        <v/>
      </c>
      <c r="D3" s="4" t="n"/>
      <c r="E3" s="18">
        <f>IF(COUNTA(Movimentos!$B$5:$B$154)=0,"",SUMIFS(Movimentos!$F$5:$F$154,Movimentos!$C$5:$C$154,Premissas!$F$5,Movimentos!$H$5:$H$154,Premissas!$H$5))</f>
        <v/>
      </c>
      <c r="F3" s="4" t="n"/>
      <c r="G3" s="18">
        <f>IF(OR(C3="",E3=""),"",IFERROR(C3-E3,""))</f>
        <v/>
      </c>
      <c r="H3" s="4" t="n"/>
    </row>
    <row r="4" ht="30" customHeight="1">
      <c r="A4" s="2" t="inlineStr">
        <is>
          <t>Obras não concluídas</t>
        </is>
      </c>
      <c r="B4" s="2" t="n"/>
      <c r="C4" s="2" t="inlineStr">
        <is>
          <t>Arrecadações previstas</t>
        </is>
      </c>
      <c r="D4" s="2" t="n"/>
      <c r="E4" s="2" t="inlineStr">
        <is>
          <t>Desembolsos previstos</t>
        </is>
      </c>
      <c r="F4" s="2" t="n"/>
      <c r="G4" s="2" t="inlineStr">
        <is>
          <t>Itens previstos vencidos</t>
        </is>
      </c>
      <c r="H4" s="2" t="n"/>
    </row>
    <row r="5" ht="32" customHeight="1">
      <c r="A5" s="5">
        <f>IF(COUNTA(Obras!$B$5:$B$104)=0,"",COUNTIFS(Obras!$B$5:$B$104,"&lt;&gt;",Obras!$F$5:$F$104,"&lt;&gt;"&amp;Premissas!$D$7))</f>
        <v/>
      </c>
      <c r="B5" s="4" t="n"/>
      <c r="C5" s="18">
        <f>IF(COUNTA(Movimentos!$B$5:$B$154)=0,"",SUMIFS(Movimentos!$F$5:$F$154,Movimentos!$C$5:$C$154,Premissas!$F$4,Movimentos!$H$5:$H$154,Premissas!$H$4))</f>
        <v/>
      </c>
      <c r="D5" s="4" t="n"/>
      <c r="E5" s="18">
        <f>IF(COUNTA(Movimentos!$B$5:$B$154)=0,"",SUMIFS(Movimentos!$F$5:$F$154,Movimentos!$C$5:$C$154,Premissas!$F$5,Movimentos!$H$5:$H$154,Premissas!$H$4))</f>
        <v/>
      </c>
      <c r="F5" s="4" t="n"/>
      <c r="G5" s="5">
        <f>IF(COUNTA(Movimentos!$B$5:$B$154)=0,"",COUNTIFS(Movimentos!$B$5:$B$154,"&lt;&gt;",Movimentos!$H$5:$H$154,Premissas!$H$4,Movimentos!$I$5:$I$154,"&gt;0",Movimentos!$I$5:$I$154,"&lt;"&amp;TODAY()))</f>
        <v/>
      </c>
      <c r="H5" s="4" t="n"/>
    </row>
    <row r="6"/>
    <row r="7"/>
    <row r="8" ht="30" customHeight="1">
      <c r="A8" s="6" t="inlineStr">
        <is>
          <t>Obra</t>
        </is>
      </c>
      <c r="B8" s="6" t="inlineStr">
        <is>
          <t>Condomínio</t>
        </is>
      </c>
      <c r="C8" s="6" t="inlineStr">
        <is>
          <t>Valor aprovado</t>
        </is>
      </c>
      <c r="D8" s="6" t="inlineStr">
        <is>
          <t>Arrecadado realizado</t>
        </is>
      </c>
      <c r="E8" s="6" t="inlineStr">
        <is>
          <t>Desembolsado realizado</t>
        </is>
      </c>
      <c r="F8" s="6" t="inlineStr">
        <is>
          <t>Saldo realizado</t>
        </is>
      </c>
      <c r="G8" s="6" t="inlineStr">
        <is>
          <t>% do aprovado utilizado</t>
        </is>
      </c>
      <c r="H8" s="6" t="inlineStr">
        <is>
          <t>Situação para conferência</t>
        </is>
      </c>
    </row>
    <row r="9" ht="28" customHeight="1">
      <c r="A9" s="7">
        <f>IF(Obras!B5="","",Obras!B5)</f>
        <v/>
      </c>
      <c r="B9" s="7">
        <f>IF(A9="","",Obras!A5)</f>
        <v/>
      </c>
      <c r="C9" s="19">
        <f>IF(A9="","",Obras!D5)</f>
        <v/>
      </c>
      <c r="D9" s="19">
        <f>IF(A9="","",IFERROR(SUMIFS(Movimentos!$F$5:$F$154,Movimentos!$A$5:$A$154,B9,Movimentos!$B$5:$B$154,A9,Movimentos!$C$5:$C$154,Premissas!$F$4,Movimentos!$H$5:$H$154,Premissas!$H$5),0))</f>
        <v/>
      </c>
      <c r="E9" s="19">
        <f>IF(A9="","",IFERROR(SUMIFS(Movimentos!$F$5:$F$154,Movimentos!$A$5:$A$154,B9,Movimentos!$B$5:$B$154,A9,Movimentos!$C$5:$C$154,Premissas!$F$5,Movimentos!$H$5:$H$154,Premissas!$H$5),0))</f>
        <v/>
      </c>
      <c r="F9" s="19">
        <f>IF(A9="","",IFERROR(D9-E9,""))</f>
        <v/>
      </c>
      <c r="G9" s="20">
        <f>IF(A9="","",IFERROR(E9/C9,""))</f>
        <v/>
      </c>
      <c r="H9" s="7">
        <f>IF(A9="","",IF(C9="","Conferir valor aprovado",IF(F9&lt;0,"Conferir saldo",IF(G9&gt;1,"Conferir limite",IF(G9=1,"Limite utilizado","Em acompanhamento")))))</f>
        <v/>
      </c>
    </row>
    <row r="10" ht="28" customHeight="1">
      <c r="A10" s="10">
        <f>IF(Obras!B6="","",Obras!B6)</f>
        <v/>
      </c>
      <c r="B10" s="10">
        <f>IF(A10="","",Obras!A6)</f>
        <v/>
      </c>
      <c r="C10" s="21">
        <f>IF(A10="","",Obras!D6)</f>
        <v/>
      </c>
      <c r="D10" s="21">
        <f>IF(A10="","",IFERROR(SUMIFS(Movimentos!$F$5:$F$154,Movimentos!$A$5:$A$154,B10,Movimentos!$B$5:$B$154,A10,Movimentos!$C$5:$C$154,Premissas!$F$4,Movimentos!$H$5:$H$154,Premissas!$H$5),0))</f>
        <v/>
      </c>
      <c r="E10" s="21">
        <f>IF(A10="","",IFERROR(SUMIFS(Movimentos!$F$5:$F$154,Movimentos!$A$5:$A$154,B10,Movimentos!$B$5:$B$154,A10,Movimentos!$C$5:$C$154,Premissas!$F$5,Movimentos!$H$5:$H$154,Premissas!$H$5),0))</f>
        <v/>
      </c>
      <c r="F10" s="21">
        <f>IF(A10="","",IFERROR(D10-E10,""))</f>
        <v/>
      </c>
      <c r="G10" s="22">
        <f>IF(A10="","",IFERROR(E10/C10,""))</f>
        <v/>
      </c>
      <c r="H10" s="10">
        <f>IF(A10="","",IF(C10="","Conferir valor aprovado",IF(F10&lt;0,"Conferir saldo",IF(G10&gt;1,"Conferir limite",IF(G10=1,"Limite utilizado","Em acompanhamento")))))</f>
        <v/>
      </c>
    </row>
    <row r="11" ht="28" customHeight="1">
      <c r="A11" s="7">
        <f>IF(Obras!B7="","",Obras!B7)</f>
        <v/>
      </c>
      <c r="B11" s="7">
        <f>IF(A11="","",Obras!A7)</f>
        <v/>
      </c>
      <c r="C11" s="19">
        <f>IF(A11="","",Obras!D7)</f>
        <v/>
      </c>
      <c r="D11" s="19">
        <f>IF(A11="","",IFERROR(SUMIFS(Movimentos!$F$5:$F$154,Movimentos!$A$5:$A$154,B11,Movimentos!$B$5:$B$154,A11,Movimentos!$C$5:$C$154,Premissas!$F$4,Movimentos!$H$5:$H$154,Premissas!$H$5),0))</f>
        <v/>
      </c>
      <c r="E11" s="19">
        <f>IF(A11="","",IFERROR(SUMIFS(Movimentos!$F$5:$F$154,Movimentos!$A$5:$A$154,B11,Movimentos!$B$5:$B$154,A11,Movimentos!$C$5:$C$154,Premissas!$F$5,Movimentos!$H$5:$H$154,Premissas!$H$5),0))</f>
        <v/>
      </c>
      <c r="F11" s="19">
        <f>IF(A11="","",IFERROR(D11-E11,""))</f>
        <v/>
      </c>
      <c r="G11" s="20">
        <f>IF(A11="","",IFERROR(E11/C11,""))</f>
        <v/>
      </c>
      <c r="H11" s="7">
        <f>IF(A11="","",IF(C11="","Conferir valor aprovado",IF(F11&lt;0,"Conferir saldo",IF(G11&gt;1,"Conferir limite",IF(G11=1,"Limite utilizado","Em acompanhamento")))))</f>
        <v/>
      </c>
    </row>
    <row r="12" ht="28" customHeight="1">
      <c r="A12" s="10">
        <f>IF(Obras!B8="","",Obras!B8)</f>
        <v/>
      </c>
      <c r="B12" s="10">
        <f>IF(A12="","",Obras!A8)</f>
        <v/>
      </c>
      <c r="C12" s="21">
        <f>IF(A12="","",Obras!D8)</f>
        <v/>
      </c>
      <c r="D12" s="21">
        <f>IF(A12="","",IFERROR(SUMIFS(Movimentos!$F$5:$F$154,Movimentos!$A$5:$A$154,B12,Movimentos!$B$5:$B$154,A12,Movimentos!$C$5:$C$154,Premissas!$F$4,Movimentos!$H$5:$H$154,Premissas!$H$5),0))</f>
        <v/>
      </c>
      <c r="E12" s="21">
        <f>IF(A12="","",IFERROR(SUMIFS(Movimentos!$F$5:$F$154,Movimentos!$A$5:$A$154,B12,Movimentos!$B$5:$B$154,A12,Movimentos!$C$5:$C$154,Premissas!$F$5,Movimentos!$H$5:$H$154,Premissas!$H$5),0))</f>
        <v/>
      </c>
      <c r="F12" s="21">
        <f>IF(A12="","",IFERROR(D12-E12,""))</f>
        <v/>
      </c>
      <c r="G12" s="22">
        <f>IF(A12="","",IFERROR(E12/C12,""))</f>
        <v/>
      </c>
      <c r="H12" s="10">
        <f>IF(A12="","",IF(C12="","Conferir valor aprovado",IF(F12&lt;0,"Conferir saldo",IF(G12&gt;1,"Conferir limite",IF(G12=1,"Limite utilizado","Em acompanhamento")))))</f>
        <v/>
      </c>
    </row>
    <row r="13" ht="28" customHeight="1">
      <c r="A13" s="7">
        <f>IF(Obras!B9="","",Obras!B9)</f>
        <v/>
      </c>
      <c r="B13" s="7">
        <f>IF(A13="","",Obras!A9)</f>
        <v/>
      </c>
      <c r="C13" s="19">
        <f>IF(A13="","",Obras!D9)</f>
        <v/>
      </c>
      <c r="D13" s="19">
        <f>IF(A13="","",IFERROR(SUMIFS(Movimentos!$F$5:$F$154,Movimentos!$A$5:$A$154,B13,Movimentos!$B$5:$B$154,A13,Movimentos!$C$5:$C$154,Premissas!$F$4,Movimentos!$H$5:$H$154,Premissas!$H$5),0))</f>
        <v/>
      </c>
      <c r="E13" s="19">
        <f>IF(A13="","",IFERROR(SUMIFS(Movimentos!$F$5:$F$154,Movimentos!$A$5:$A$154,B13,Movimentos!$B$5:$B$154,A13,Movimentos!$C$5:$C$154,Premissas!$F$5,Movimentos!$H$5:$H$154,Premissas!$H$5),0))</f>
        <v/>
      </c>
      <c r="F13" s="19">
        <f>IF(A13="","",IFERROR(D13-E13,""))</f>
        <v/>
      </c>
      <c r="G13" s="20">
        <f>IF(A13="","",IFERROR(E13/C13,""))</f>
        <v/>
      </c>
      <c r="H13" s="7">
        <f>IF(A13="","",IF(C13="","Conferir valor aprovado",IF(F13&lt;0,"Conferir saldo",IF(G13&gt;1,"Conferir limite",IF(G13=1,"Limite utilizado","Em acompanhamento")))))</f>
        <v/>
      </c>
    </row>
    <row r="14" ht="28" customHeight="1">
      <c r="A14" s="10">
        <f>IF(Obras!B10="","",Obras!B10)</f>
        <v/>
      </c>
      <c r="B14" s="10">
        <f>IF(A14="","",Obras!A10)</f>
        <v/>
      </c>
      <c r="C14" s="21">
        <f>IF(A14="","",Obras!D10)</f>
        <v/>
      </c>
      <c r="D14" s="21">
        <f>IF(A14="","",IFERROR(SUMIFS(Movimentos!$F$5:$F$154,Movimentos!$A$5:$A$154,B14,Movimentos!$B$5:$B$154,A14,Movimentos!$C$5:$C$154,Premissas!$F$4,Movimentos!$H$5:$H$154,Premissas!$H$5),0))</f>
        <v/>
      </c>
      <c r="E14" s="21">
        <f>IF(A14="","",IFERROR(SUMIFS(Movimentos!$F$5:$F$154,Movimentos!$A$5:$A$154,B14,Movimentos!$B$5:$B$154,A14,Movimentos!$C$5:$C$154,Premissas!$F$5,Movimentos!$H$5:$H$154,Premissas!$H$5),0))</f>
        <v/>
      </c>
      <c r="F14" s="21">
        <f>IF(A14="","",IFERROR(D14-E14,""))</f>
        <v/>
      </c>
      <c r="G14" s="22">
        <f>IF(A14="","",IFERROR(E14/C14,""))</f>
        <v/>
      </c>
      <c r="H14" s="10">
        <f>IF(A14="","",IF(C14="","Conferir valor aprovado",IF(F14&lt;0,"Conferir saldo",IF(G14&gt;1,"Conferir limite",IF(G14=1,"Limite utilizado","Em acompanhamento")))))</f>
        <v/>
      </c>
    </row>
    <row r="15" ht="28" customHeight="1">
      <c r="A15" s="7">
        <f>IF(Obras!B11="","",Obras!B11)</f>
        <v/>
      </c>
      <c r="B15" s="7">
        <f>IF(A15="","",Obras!A11)</f>
        <v/>
      </c>
      <c r="C15" s="19">
        <f>IF(A15="","",Obras!D11)</f>
        <v/>
      </c>
      <c r="D15" s="19">
        <f>IF(A15="","",IFERROR(SUMIFS(Movimentos!$F$5:$F$154,Movimentos!$A$5:$A$154,B15,Movimentos!$B$5:$B$154,A15,Movimentos!$C$5:$C$154,Premissas!$F$4,Movimentos!$H$5:$H$154,Premissas!$H$5),0))</f>
        <v/>
      </c>
      <c r="E15" s="19">
        <f>IF(A15="","",IFERROR(SUMIFS(Movimentos!$F$5:$F$154,Movimentos!$A$5:$A$154,B15,Movimentos!$B$5:$B$154,A15,Movimentos!$C$5:$C$154,Premissas!$F$5,Movimentos!$H$5:$H$154,Premissas!$H$5),0))</f>
        <v/>
      </c>
      <c r="F15" s="19">
        <f>IF(A15="","",IFERROR(D15-E15,""))</f>
        <v/>
      </c>
      <c r="G15" s="20">
        <f>IF(A15="","",IFERROR(E15/C15,""))</f>
        <v/>
      </c>
      <c r="H15" s="7">
        <f>IF(A15="","",IF(C15="","Conferir valor aprovado",IF(F15&lt;0,"Conferir saldo",IF(G15&gt;1,"Conferir limite",IF(G15=1,"Limite utilizado","Em acompanhamento")))))</f>
        <v/>
      </c>
    </row>
    <row r="16" ht="28" customHeight="1">
      <c r="A16" s="10">
        <f>IF(Obras!B12="","",Obras!B12)</f>
        <v/>
      </c>
      <c r="B16" s="10">
        <f>IF(A16="","",Obras!A12)</f>
        <v/>
      </c>
      <c r="C16" s="21">
        <f>IF(A16="","",Obras!D12)</f>
        <v/>
      </c>
      <c r="D16" s="21">
        <f>IF(A16="","",IFERROR(SUMIFS(Movimentos!$F$5:$F$154,Movimentos!$A$5:$A$154,B16,Movimentos!$B$5:$B$154,A16,Movimentos!$C$5:$C$154,Premissas!$F$4,Movimentos!$H$5:$H$154,Premissas!$H$5),0))</f>
        <v/>
      </c>
      <c r="E16" s="21">
        <f>IF(A16="","",IFERROR(SUMIFS(Movimentos!$F$5:$F$154,Movimentos!$A$5:$A$154,B16,Movimentos!$B$5:$B$154,A16,Movimentos!$C$5:$C$154,Premissas!$F$5,Movimentos!$H$5:$H$154,Premissas!$H$5),0))</f>
        <v/>
      </c>
      <c r="F16" s="21">
        <f>IF(A16="","",IFERROR(D16-E16,""))</f>
        <v/>
      </c>
      <c r="G16" s="22">
        <f>IF(A16="","",IFERROR(E16/C16,""))</f>
        <v/>
      </c>
      <c r="H16" s="10">
        <f>IF(A16="","",IF(C16="","Conferir valor aprovado",IF(F16&lt;0,"Conferir saldo",IF(G16&gt;1,"Conferir limite",IF(G16=1,"Limite utilizado","Em acompanhamento")))))</f>
        <v/>
      </c>
    </row>
    <row r="17" ht="28" customHeight="1">
      <c r="A17" s="7">
        <f>IF(Obras!B13="","",Obras!B13)</f>
        <v/>
      </c>
      <c r="B17" s="7">
        <f>IF(A17="","",Obras!A13)</f>
        <v/>
      </c>
      <c r="C17" s="19">
        <f>IF(A17="","",Obras!D13)</f>
        <v/>
      </c>
      <c r="D17" s="19">
        <f>IF(A17="","",IFERROR(SUMIFS(Movimentos!$F$5:$F$154,Movimentos!$A$5:$A$154,B17,Movimentos!$B$5:$B$154,A17,Movimentos!$C$5:$C$154,Premissas!$F$4,Movimentos!$H$5:$H$154,Premissas!$H$5),0))</f>
        <v/>
      </c>
      <c r="E17" s="19">
        <f>IF(A17="","",IFERROR(SUMIFS(Movimentos!$F$5:$F$154,Movimentos!$A$5:$A$154,B17,Movimentos!$B$5:$B$154,A17,Movimentos!$C$5:$C$154,Premissas!$F$5,Movimentos!$H$5:$H$154,Premissas!$H$5),0))</f>
        <v/>
      </c>
      <c r="F17" s="19">
        <f>IF(A17="","",IFERROR(D17-E17,""))</f>
        <v/>
      </c>
      <c r="G17" s="20">
        <f>IF(A17="","",IFERROR(E17/C17,""))</f>
        <v/>
      </c>
      <c r="H17" s="7">
        <f>IF(A17="","",IF(C17="","Conferir valor aprovado",IF(F17&lt;0,"Conferir saldo",IF(G17&gt;1,"Conferir limite",IF(G17=1,"Limite utilizado","Em acompanhamento")))))</f>
        <v/>
      </c>
    </row>
    <row r="18" ht="28" customHeight="1">
      <c r="A18" s="10">
        <f>IF(Obras!B14="","",Obras!B14)</f>
        <v/>
      </c>
      <c r="B18" s="10">
        <f>IF(A18="","",Obras!A14)</f>
        <v/>
      </c>
      <c r="C18" s="21">
        <f>IF(A18="","",Obras!D14)</f>
        <v/>
      </c>
      <c r="D18" s="21">
        <f>IF(A18="","",IFERROR(SUMIFS(Movimentos!$F$5:$F$154,Movimentos!$A$5:$A$154,B18,Movimentos!$B$5:$B$154,A18,Movimentos!$C$5:$C$154,Premissas!$F$4,Movimentos!$H$5:$H$154,Premissas!$H$5),0))</f>
        <v/>
      </c>
      <c r="E18" s="21">
        <f>IF(A18="","",IFERROR(SUMIFS(Movimentos!$F$5:$F$154,Movimentos!$A$5:$A$154,B18,Movimentos!$B$5:$B$154,A18,Movimentos!$C$5:$C$154,Premissas!$F$5,Movimentos!$H$5:$H$154,Premissas!$H$5),0))</f>
        <v/>
      </c>
      <c r="F18" s="21">
        <f>IF(A18="","",IFERROR(D18-E18,""))</f>
        <v/>
      </c>
      <c r="G18" s="22">
        <f>IF(A18="","",IFERROR(E18/C18,""))</f>
        <v/>
      </c>
      <c r="H18" s="10">
        <f>IF(A18="","",IF(C18="","Conferir valor aprovado",IF(F18&lt;0,"Conferir saldo",IF(G18&gt;1,"Conferir limite",IF(G18=1,"Limite utilizado","Em acompanhamento")))))</f>
        <v/>
      </c>
    </row>
    <row r="19" ht="28" customHeight="1">
      <c r="A19" s="7">
        <f>IF(Obras!B15="","",Obras!B15)</f>
        <v/>
      </c>
      <c r="B19" s="7">
        <f>IF(A19="","",Obras!A15)</f>
        <v/>
      </c>
      <c r="C19" s="19">
        <f>IF(A19="","",Obras!D15)</f>
        <v/>
      </c>
      <c r="D19" s="19">
        <f>IF(A19="","",IFERROR(SUMIFS(Movimentos!$F$5:$F$154,Movimentos!$A$5:$A$154,B19,Movimentos!$B$5:$B$154,A19,Movimentos!$C$5:$C$154,Premissas!$F$4,Movimentos!$H$5:$H$154,Premissas!$H$5),0))</f>
        <v/>
      </c>
      <c r="E19" s="19">
        <f>IF(A19="","",IFERROR(SUMIFS(Movimentos!$F$5:$F$154,Movimentos!$A$5:$A$154,B19,Movimentos!$B$5:$B$154,A19,Movimentos!$C$5:$C$154,Premissas!$F$5,Movimentos!$H$5:$H$154,Premissas!$H$5),0))</f>
        <v/>
      </c>
      <c r="F19" s="19">
        <f>IF(A19="","",IFERROR(D19-E19,""))</f>
        <v/>
      </c>
      <c r="G19" s="20">
        <f>IF(A19="","",IFERROR(E19/C19,""))</f>
        <v/>
      </c>
      <c r="H19" s="7">
        <f>IF(A19="","",IF(C19="","Conferir valor aprovado",IF(F19&lt;0,"Conferir saldo",IF(G19&gt;1,"Conferir limite",IF(G19=1,"Limite utilizado","Em acompanhamento")))))</f>
        <v/>
      </c>
    </row>
    <row r="20" ht="28" customHeight="1">
      <c r="A20" s="10">
        <f>IF(Obras!B16="","",Obras!B16)</f>
        <v/>
      </c>
      <c r="B20" s="10">
        <f>IF(A20="","",Obras!A16)</f>
        <v/>
      </c>
      <c r="C20" s="21">
        <f>IF(A20="","",Obras!D16)</f>
        <v/>
      </c>
      <c r="D20" s="21">
        <f>IF(A20="","",IFERROR(SUMIFS(Movimentos!$F$5:$F$154,Movimentos!$A$5:$A$154,B20,Movimentos!$B$5:$B$154,A20,Movimentos!$C$5:$C$154,Premissas!$F$4,Movimentos!$H$5:$H$154,Premissas!$H$5),0))</f>
        <v/>
      </c>
      <c r="E20" s="21">
        <f>IF(A20="","",IFERROR(SUMIFS(Movimentos!$F$5:$F$154,Movimentos!$A$5:$A$154,B20,Movimentos!$B$5:$B$154,A20,Movimentos!$C$5:$C$154,Premissas!$F$5,Movimentos!$H$5:$H$154,Premissas!$H$5),0))</f>
        <v/>
      </c>
      <c r="F20" s="21">
        <f>IF(A20="","",IFERROR(D20-E20,""))</f>
        <v/>
      </c>
      <c r="G20" s="22">
        <f>IF(A20="","",IFERROR(E20/C20,""))</f>
        <v/>
      </c>
      <c r="H20" s="10">
        <f>IF(A20="","",IF(C20="","Conferir valor aprovado",IF(F20&lt;0,"Conferir saldo",IF(G20&gt;1,"Conferir limite",IF(G20=1,"Limite utilizado","Em acompanhamento")))))</f>
        <v/>
      </c>
    </row>
    <row r="21" ht="28" customHeight="1">
      <c r="A21" s="7">
        <f>IF(Obras!B17="","",Obras!B17)</f>
        <v/>
      </c>
      <c r="B21" s="7">
        <f>IF(A21="","",Obras!A17)</f>
        <v/>
      </c>
      <c r="C21" s="19">
        <f>IF(A21="","",Obras!D17)</f>
        <v/>
      </c>
      <c r="D21" s="19">
        <f>IF(A21="","",IFERROR(SUMIFS(Movimentos!$F$5:$F$154,Movimentos!$A$5:$A$154,B21,Movimentos!$B$5:$B$154,A21,Movimentos!$C$5:$C$154,Premissas!$F$4,Movimentos!$H$5:$H$154,Premissas!$H$5),0))</f>
        <v/>
      </c>
      <c r="E21" s="19">
        <f>IF(A21="","",IFERROR(SUMIFS(Movimentos!$F$5:$F$154,Movimentos!$A$5:$A$154,B21,Movimentos!$B$5:$B$154,A21,Movimentos!$C$5:$C$154,Premissas!$F$5,Movimentos!$H$5:$H$154,Premissas!$H$5),0))</f>
        <v/>
      </c>
      <c r="F21" s="19">
        <f>IF(A21="","",IFERROR(D21-E21,""))</f>
        <v/>
      </c>
      <c r="G21" s="20">
        <f>IF(A21="","",IFERROR(E21/C21,""))</f>
        <v/>
      </c>
      <c r="H21" s="7">
        <f>IF(A21="","",IF(C21="","Conferir valor aprovado",IF(F21&lt;0,"Conferir saldo",IF(G21&gt;1,"Conferir limite",IF(G21=1,"Limite utilizado","Em acompanhamento")))))</f>
        <v/>
      </c>
    </row>
    <row r="22" ht="28" customHeight="1">
      <c r="A22" s="10">
        <f>IF(Obras!B18="","",Obras!B18)</f>
        <v/>
      </c>
      <c r="B22" s="10">
        <f>IF(A22="","",Obras!A18)</f>
        <v/>
      </c>
      <c r="C22" s="21">
        <f>IF(A22="","",Obras!D18)</f>
        <v/>
      </c>
      <c r="D22" s="21">
        <f>IF(A22="","",IFERROR(SUMIFS(Movimentos!$F$5:$F$154,Movimentos!$A$5:$A$154,B22,Movimentos!$B$5:$B$154,A22,Movimentos!$C$5:$C$154,Premissas!$F$4,Movimentos!$H$5:$H$154,Premissas!$H$5),0))</f>
        <v/>
      </c>
      <c r="E22" s="21">
        <f>IF(A22="","",IFERROR(SUMIFS(Movimentos!$F$5:$F$154,Movimentos!$A$5:$A$154,B22,Movimentos!$B$5:$B$154,A22,Movimentos!$C$5:$C$154,Premissas!$F$5,Movimentos!$H$5:$H$154,Premissas!$H$5),0))</f>
        <v/>
      </c>
      <c r="F22" s="21">
        <f>IF(A22="","",IFERROR(D22-E22,""))</f>
        <v/>
      </c>
      <c r="G22" s="22">
        <f>IF(A22="","",IFERROR(E22/C22,""))</f>
        <v/>
      </c>
      <c r="H22" s="10">
        <f>IF(A22="","",IF(C22="","Conferir valor aprovado",IF(F22&lt;0,"Conferir saldo",IF(G22&gt;1,"Conferir limite",IF(G22=1,"Limite utilizado","Em acompanhamento")))))</f>
        <v/>
      </c>
    </row>
    <row r="23" ht="28" customHeight="1">
      <c r="A23" s="7">
        <f>IF(Obras!B19="","",Obras!B19)</f>
        <v/>
      </c>
      <c r="B23" s="7">
        <f>IF(A23="","",Obras!A19)</f>
        <v/>
      </c>
      <c r="C23" s="19">
        <f>IF(A23="","",Obras!D19)</f>
        <v/>
      </c>
      <c r="D23" s="19">
        <f>IF(A23="","",IFERROR(SUMIFS(Movimentos!$F$5:$F$154,Movimentos!$A$5:$A$154,B23,Movimentos!$B$5:$B$154,A23,Movimentos!$C$5:$C$154,Premissas!$F$4,Movimentos!$H$5:$H$154,Premissas!$H$5),0))</f>
        <v/>
      </c>
      <c r="E23" s="19">
        <f>IF(A23="","",IFERROR(SUMIFS(Movimentos!$F$5:$F$154,Movimentos!$A$5:$A$154,B23,Movimentos!$B$5:$B$154,A23,Movimentos!$C$5:$C$154,Premissas!$F$5,Movimentos!$H$5:$H$154,Premissas!$H$5),0))</f>
        <v/>
      </c>
      <c r="F23" s="19">
        <f>IF(A23="","",IFERROR(D23-E23,""))</f>
        <v/>
      </c>
      <c r="G23" s="20">
        <f>IF(A23="","",IFERROR(E23/C23,""))</f>
        <v/>
      </c>
      <c r="H23" s="7">
        <f>IF(A23="","",IF(C23="","Conferir valor aprovado",IF(F23&lt;0,"Conferir saldo",IF(G23&gt;1,"Conferir limite",IF(G23=1,"Limite utilizado","Em acompanhamento")))))</f>
        <v/>
      </c>
    </row>
    <row r="24" ht="28" customHeight="1">
      <c r="A24" s="10">
        <f>IF(Obras!B20="","",Obras!B20)</f>
        <v/>
      </c>
      <c r="B24" s="10">
        <f>IF(A24="","",Obras!A20)</f>
        <v/>
      </c>
      <c r="C24" s="21">
        <f>IF(A24="","",Obras!D20)</f>
        <v/>
      </c>
      <c r="D24" s="21">
        <f>IF(A24="","",IFERROR(SUMIFS(Movimentos!$F$5:$F$154,Movimentos!$A$5:$A$154,B24,Movimentos!$B$5:$B$154,A24,Movimentos!$C$5:$C$154,Premissas!$F$4,Movimentos!$H$5:$H$154,Premissas!$H$5),0))</f>
        <v/>
      </c>
      <c r="E24" s="21">
        <f>IF(A24="","",IFERROR(SUMIFS(Movimentos!$F$5:$F$154,Movimentos!$A$5:$A$154,B24,Movimentos!$B$5:$B$154,A24,Movimentos!$C$5:$C$154,Premissas!$F$5,Movimentos!$H$5:$H$154,Premissas!$H$5),0))</f>
        <v/>
      </c>
      <c r="F24" s="21">
        <f>IF(A24="","",IFERROR(D24-E24,""))</f>
        <v/>
      </c>
      <c r="G24" s="22">
        <f>IF(A24="","",IFERROR(E24/C24,""))</f>
        <v/>
      </c>
      <c r="H24" s="10">
        <f>IF(A24="","",IF(C24="","Conferir valor aprovado",IF(F24&lt;0,"Conferir saldo",IF(G24&gt;1,"Conferir limite",IF(G24=1,"Limite utilizado","Em acompanhamento")))))</f>
        <v/>
      </c>
    </row>
    <row r="25" ht="28" customHeight="1">
      <c r="A25" s="7">
        <f>IF(Obras!B21="","",Obras!B21)</f>
        <v/>
      </c>
      <c r="B25" s="7">
        <f>IF(A25="","",Obras!A21)</f>
        <v/>
      </c>
      <c r="C25" s="19">
        <f>IF(A25="","",Obras!D21)</f>
        <v/>
      </c>
      <c r="D25" s="19">
        <f>IF(A25="","",IFERROR(SUMIFS(Movimentos!$F$5:$F$154,Movimentos!$A$5:$A$154,B25,Movimentos!$B$5:$B$154,A25,Movimentos!$C$5:$C$154,Premissas!$F$4,Movimentos!$H$5:$H$154,Premissas!$H$5),0))</f>
        <v/>
      </c>
      <c r="E25" s="19">
        <f>IF(A25="","",IFERROR(SUMIFS(Movimentos!$F$5:$F$154,Movimentos!$A$5:$A$154,B25,Movimentos!$B$5:$B$154,A25,Movimentos!$C$5:$C$154,Premissas!$F$5,Movimentos!$H$5:$H$154,Premissas!$H$5),0))</f>
        <v/>
      </c>
      <c r="F25" s="19">
        <f>IF(A25="","",IFERROR(D25-E25,""))</f>
        <v/>
      </c>
      <c r="G25" s="20">
        <f>IF(A25="","",IFERROR(E25/C25,""))</f>
        <v/>
      </c>
      <c r="H25" s="7">
        <f>IF(A25="","",IF(C25="","Conferir valor aprovado",IF(F25&lt;0,"Conferir saldo",IF(G25&gt;1,"Conferir limite",IF(G25=1,"Limite utilizado","Em acompanhamento")))))</f>
        <v/>
      </c>
    </row>
    <row r="26" ht="28" customHeight="1">
      <c r="A26" s="10">
        <f>IF(Obras!B22="","",Obras!B22)</f>
        <v/>
      </c>
      <c r="B26" s="10">
        <f>IF(A26="","",Obras!A22)</f>
        <v/>
      </c>
      <c r="C26" s="21">
        <f>IF(A26="","",Obras!D22)</f>
        <v/>
      </c>
      <c r="D26" s="21">
        <f>IF(A26="","",IFERROR(SUMIFS(Movimentos!$F$5:$F$154,Movimentos!$A$5:$A$154,B26,Movimentos!$B$5:$B$154,A26,Movimentos!$C$5:$C$154,Premissas!$F$4,Movimentos!$H$5:$H$154,Premissas!$H$5),0))</f>
        <v/>
      </c>
      <c r="E26" s="21">
        <f>IF(A26="","",IFERROR(SUMIFS(Movimentos!$F$5:$F$154,Movimentos!$A$5:$A$154,B26,Movimentos!$B$5:$B$154,A26,Movimentos!$C$5:$C$154,Premissas!$F$5,Movimentos!$H$5:$H$154,Premissas!$H$5),0))</f>
        <v/>
      </c>
      <c r="F26" s="21">
        <f>IF(A26="","",IFERROR(D26-E26,""))</f>
        <v/>
      </c>
      <c r="G26" s="22">
        <f>IF(A26="","",IFERROR(E26/C26,""))</f>
        <v/>
      </c>
      <c r="H26" s="10">
        <f>IF(A26="","",IF(C26="","Conferir valor aprovado",IF(F26&lt;0,"Conferir saldo",IF(G26&gt;1,"Conferir limite",IF(G26=1,"Limite utilizado","Em acompanhamento")))))</f>
        <v/>
      </c>
    </row>
    <row r="27" ht="28" customHeight="1">
      <c r="A27" s="7">
        <f>IF(Obras!B23="","",Obras!B23)</f>
        <v/>
      </c>
      <c r="B27" s="7">
        <f>IF(A27="","",Obras!A23)</f>
        <v/>
      </c>
      <c r="C27" s="19">
        <f>IF(A27="","",Obras!D23)</f>
        <v/>
      </c>
      <c r="D27" s="19">
        <f>IF(A27="","",IFERROR(SUMIFS(Movimentos!$F$5:$F$154,Movimentos!$A$5:$A$154,B27,Movimentos!$B$5:$B$154,A27,Movimentos!$C$5:$C$154,Premissas!$F$4,Movimentos!$H$5:$H$154,Premissas!$H$5),0))</f>
        <v/>
      </c>
      <c r="E27" s="19">
        <f>IF(A27="","",IFERROR(SUMIFS(Movimentos!$F$5:$F$154,Movimentos!$A$5:$A$154,B27,Movimentos!$B$5:$B$154,A27,Movimentos!$C$5:$C$154,Premissas!$F$5,Movimentos!$H$5:$H$154,Premissas!$H$5),0))</f>
        <v/>
      </c>
      <c r="F27" s="19">
        <f>IF(A27="","",IFERROR(D27-E27,""))</f>
        <v/>
      </c>
      <c r="G27" s="20">
        <f>IF(A27="","",IFERROR(E27/C27,""))</f>
        <v/>
      </c>
      <c r="H27" s="7">
        <f>IF(A27="","",IF(C27="","Conferir valor aprovado",IF(F27&lt;0,"Conferir saldo",IF(G27&gt;1,"Conferir limite",IF(G27=1,"Limite utilizado","Em acompanhamento")))))</f>
        <v/>
      </c>
    </row>
    <row r="28" ht="28" customHeight="1">
      <c r="A28" s="10">
        <f>IF(Obras!B24="","",Obras!B24)</f>
        <v/>
      </c>
      <c r="B28" s="10">
        <f>IF(A28="","",Obras!A24)</f>
        <v/>
      </c>
      <c r="C28" s="21">
        <f>IF(A28="","",Obras!D24)</f>
        <v/>
      </c>
      <c r="D28" s="21">
        <f>IF(A28="","",IFERROR(SUMIFS(Movimentos!$F$5:$F$154,Movimentos!$A$5:$A$154,B28,Movimentos!$B$5:$B$154,A28,Movimentos!$C$5:$C$154,Premissas!$F$4,Movimentos!$H$5:$H$154,Premissas!$H$5),0))</f>
        <v/>
      </c>
      <c r="E28" s="21">
        <f>IF(A28="","",IFERROR(SUMIFS(Movimentos!$F$5:$F$154,Movimentos!$A$5:$A$154,B28,Movimentos!$B$5:$B$154,A28,Movimentos!$C$5:$C$154,Premissas!$F$5,Movimentos!$H$5:$H$154,Premissas!$H$5),0))</f>
        <v/>
      </c>
      <c r="F28" s="21">
        <f>IF(A28="","",IFERROR(D28-E28,""))</f>
        <v/>
      </c>
      <c r="G28" s="22">
        <f>IF(A28="","",IFERROR(E28/C28,""))</f>
        <v/>
      </c>
      <c r="H28" s="10">
        <f>IF(A28="","",IF(C28="","Conferir valor aprovado",IF(F28&lt;0,"Conferir saldo",IF(G28&gt;1,"Conferir limite",IF(G28=1,"Limite utilizado","Em acompanhamento")))))</f>
        <v/>
      </c>
    </row>
    <row r="29" ht="28" customHeight="1">
      <c r="A29" s="7">
        <f>IF(Obras!B25="","",Obras!B25)</f>
        <v/>
      </c>
      <c r="B29" s="7">
        <f>IF(A29="","",Obras!A25)</f>
        <v/>
      </c>
      <c r="C29" s="19">
        <f>IF(A29="","",Obras!D25)</f>
        <v/>
      </c>
      <c r="D29" s="19">
        <f>IF(A29="","",IFERROR(SUMIFS(Movimentos!$F$5:$F$154,Movimentos!$A$5:$A$154,B29,Movimentos!$B$5:$B$154,A29,Movimentos!$C$5:$C$154,Premissas!$F$4,Movimentos!$H$5:$H$154,Premissas!$H$5),0))</f>
        <v/>
      </c>
      <c r="E29" s="19">
        <f>IF(A29="","",IFERROR(SUMIFS(Movimentos!$F$5:$F$154,Movimentos!$A$5:$A$154,B29,Movimentos!$B$5:$B$154,A29,Movimentos!$C$5:$C$154,Premissas!$F$5,Movimentos!$H$5:$H$154,Premissas!$H$5),0))</f>
        <v/>
      </c>
      <c r="F29" s="19">
        <f>IF(A29="","",IFERROR(D29-E29,""))</f>
        <v/>
      </c>
      <c r="G29" s="20">
        <f>IF(A29="","",IFERROR(E29/C29,""))</f>
        <v/>
      </c>
      <c r="H29" s="7">
        <f>IF(A29="","",IF(C29="","Conferir valor aprovado",IF(F29&lt;0,"Conferir saldo",IF(G29&gt;1,"Conferir limite",IF(G29=1,"Limite utilizado","Em acompanhamento")))))</f>
        <v/>
      </c>
    </row>
    <row r="30" ht="28" customHeight="1">
      <c r="A30" s="10">
        <f>IF(Obras!B26="","",Obras!B26)</f>
        <v/>
      </c>
      <c r="B30" s="10">
        <f>IF(A30="","",Obras!A26)</f>
        <v/>
      </c>
      <c r="C30" s="21">
        <f>IF(A30="","",Obras!D26)</f>
        <v/>
      </c>
      <c r="D30" s="21">
        <f>IF(A30="","",IFERROR(SUMIFS(Movimentos!$F$5:$F$154,Movimentos!$A$5:$A$154,B30,Movimentos!$B$5:$B$154,A30,Movimentos!$C$5:$C$154,Premissas!$F$4,Movimentos!$H$5:$H$154,Premissas!$H$5),0))</f>
        <v/>
      </c>
      <c r="E30" s="21">
        <f>IF(A30="","",IFERROR(SUMIFS(Movimentos!$F$5:$F$154,Movimentos!$A$5:$A$154,B30,Movimentos!$B$5:$B$154,A30,Movimentos!$C$5:$C$154,Premissas!$F$5,Movimentos!$H$5:$H$154,Premissas!$H$5),0))</f>
        <v/>
      </c>
      <c r="F30" s="21">
        <f>IF(A30="","",IFERROR(D30-E30,""))</f>
        <v/>
      </c>
      <c r="G30" s="22">
        <f>IF(A30="","",IFERROR(E30/C30,""))</f>
        <v/>
      </c>
      <c r="H30" s="10">
        <f>IF(A30="","",IF(C30="","Conferir valor aprovado",IF(F30&lt;0,"Conferir saldo",IF(G30&gt;1,"Conferir limite",IF(G30=1,"Limite utilizado","Em acompanhamento")))))</f>
        <v/>
      </c>
    </row>
    <row r="31" ht="28" customHeight="1">
      <c r="A31" s="7">
        <f>IF(Obras!B27="","",Obras!B27)</f>
        <v/>
      </c>
      <c r="B31" s="7">
        <f>IF(A31="","",Obras!A27)</f>
        <v/>
      </c>
      <c r="C31" s="19">
        <f>IF(A31="","",Obras!D27)</f>
        <v/>
      </c>
      <c r="D31" s="19">
        <f>IF(A31="","",IFERROR(SUMIFS(Movimentos!$F$5:$F$154,Movimentos!$A$5:$A$154,B31,Movimentos!$B$5:$B$154,A31,Movimentos!$C$5:$C$154,Premissas!$F$4,Movimentos!$H$5:$H$154,Premissas!$H$5),0))</f>
        <v/>
      </c>
      <c r="E31" s="19">
        <f>IF(A31="","",IFERROR(SUMIFS(Movimentos!$F$5:$F$154,Movimentos!$A$5:$A$154,B31,Movimentos!$B$5:$B$154,A31,Movimentos!$C$5:$C$154,Premissas!$F$5,Movimentos!$H$5:$H$154,Premissas!$H$5),0))</f>
        <v/>
      </c>
      <c r="F31" s="19">
        <f>IF(A31="","",IFERROR(D31-E31,""))</f>
        <v/>
      </c>
      <c r="G31" s="20">
        <f>IF(A31="","",IFERROR(E31/C31,""))</f>
        <v/>
      </c>
      <c r="H31" s="7">
        <f>IF(A31="","",IF(C31="","Conferir valor aprovado",IF(F31&lt;0,"Conferir saldo",IF(G31&gt;1,"Conferir limite",IF(G31=1,"Limite utilizado","Em acompanhamento")))))</f>
        <v/>
      </c>
    </row>
    <row r="32" ht="28" customHeight="1">
      <c r="A32" s="10">
        <f>IF(Obras!B28="","",Obras!B28)</f>
        <v/>
      </c>
      <c r="B32" s="10">
        <f>IF(A32="","",Obras!A28)</f>
        <v/>
      </c>
      <c r="C32" s="21">
        <f>IF(A32="","",Obras!D28)</f>
        <v/>
      </c>
      <c r="D32" s="21">
        <f>IF(A32="","",IFERROR(SUMIFS(Movimentos!$F$5:$F$154,Movimentos!$A$5:$A$154,B32,Movimentos!$B$5:$B$154,A32,Movimentos!$C$5:$C$154,Premissas!$F$4,Movimentos!$H$5:$H$154,Premissas!$H$5),0))</f>
        <v/>
      </c>
      <c r="E32" s="21">
        <f>IF(A32="","",IFERROR(SUMIFS(Movimentos!$F$5:$F$154,Movimentos!$A$5:$A$154,B32,Movimentos!$B$5:$B$154,A32,Movimentos!$C$5:$C$154,Premissas!$F$5,Movimentos!$H$5:$H$154,Premissas!$H$5),0))</f>
        <v/>
      </c>
      <c r="F32" s="21">
        <f>IF(A32="","",IFERROR(D32-E32,""))</f>
        <v/>
      </c>
      <c r="G32" s="22">
        <f>IF(A32="","",IFERROR(E32/C32,""))</f>
        <v/>
      </c>
      <c r="H32" s="10">
        <f>IF(A32="","",IF(C32="","Conferir valor aprovado",IF(F32&lt;0,"Conferir saldo",IF(G32&gt;1,"Conferir limite",IF(G32=1,"Limite utilizado","Em acompanhamento")))))</f>
        <v/>
      </c>
    </row>
    <row r="33" ht="28" customHeight="1">
      <c r="A33" s="7">
        <f>IF(Obras!B29="","",Obras!B29)</f>
        <v/>
      </c>
      <c r="B33" s="7">
        <f>IF(A33="","",Obras!A29)</f>
        <v/>
      </c>
      <c r="C33" s="19">
        <f>IF(A33="","",Obras!D29)</f>
        <v/>
      </c>
      <c r="D33" s="19">
        <f>IF(A33="","",IFERROR(SUMIFS(Movimentos!$F$5:$F$154,Movimentos!$A$5:$A$154,B33,Movimentos!$B$5:$B$154,A33,Movimentos!$C$5:$C$154,Premissas!$F$4,Movimentos!$H$5:$H$154,Premissas!$H$5),0))</f>
        <v/>
      </c>
      <c r="E33" s="19">
        <f>IF(A33="","",IFERROR(SUMIFS(Movimentos!$F$5:$F$154,Movimentos!$A$5:$A$154,B33,Movimentos!$B$5:$B$154,A33,Movimentos!$C$5:$C$154,Premissas!$F$5,Movimentos!$H$5:$H$154,Premissas!$H$5),0))</f>
        <v/>
      </c>
      <c r="F33" s="19">
        <f>IF(A33="","",IFERROR(D33-E33,""))</f>
        <v/>
      </c>
      <c r="G33" s="20">
        <f>IF(A33="","",IFERROR(E33/C33,""))</f>
        <v/>
      </c>
      <c r="H33" s="7">
        <f>IF(A33="","",IF(C33="","Conferir valor aprovado",IF(F33&lt;0,"Conferir saldo",IF(G33&gt;1,"Conferir limite",IF(G33=1,"Limite utilizado","Em acompanhamento")))))</f>
        <v/>
      </c>
    </row>
    <row r="34" ht="28" customHeight="1">
      <c r="A34" s="10">
        <f>IF(Obras!B30="","",Obras!B30)</f>
        <v/>
      </c>
      <c r="B34" s="10">
        <f>IF(A34="","",Obras!A30)</f>
        <v/>
      </c>
      <c r="C34" s="21">
        <f>IF(A34="","",Obras!D30)</f>
        <v/>
      </c>
      <c r="D34" s="21">
        <f>IF(A34="","",IFERROR(SUMIFS(Movimentos!$F$5:$F$154,Movimentos!$A$5:$A$154,B34,Movimentos!$B$5:$B$154,A34,Movimentos!$C$5:$C$154,Premissas!$F$4,Movimentos!$H$5:$H$154,Premissas!$H$5),0))</f>
        <v/>
      </c>
      <c r="E34" s="21">
        <f>IF(A34="","",IFERROR(SUMIFS(Movimentos!$F$5:$F$154,Movimentos!$A$5:$A$154,B34,Movimentos!$B$5:$B$154,A34,Movimentos!$C$5:$C$154,Premissas!$F$5,Movimentos!$H$5:$H$154,Premissas!$H$5),0))</f>
        <v/>
      </c>
      <c r="F34" s="21">
        <f>IF(A34="","",IFERROR(D34-E34,""))</f>
        <v/>
      </c>
      <c r="G34" s="22">
        <f>IF(A34="","",IFERROR(E34/C34,""))</f>
        <v/>
      </c>
      <c r="H34" s="10">
        <f>IF(A34="","",IF(C34="","Conferir valor aprovado",IF(F34&lt;0,"Conferir saldo",IF(G34&gt;1,"Conferir limite",IF(G34=1,"Limite utilizado","Em acompanhamento")))))</f>
        <v/>
      </c>
    </row>
    <row r="35" ht="28" customHeight="1">
      <c r="A35" s="7">
        <f>IF(Obras!B31="","",Obras!B31)</f>
        <v/>
      </c>
      <c r="B35" s="7">
        <f>IF(A35="","",Obras!A31)</f>
        <v/>
      </c>
      <c r="C35" s="19">
        <f>IF(A35="","",Obras!D31)</f>
        <v/>
      </c>
      <c r="D35" s="19">
        <f>IF(A35="","",IFERROR(SUMIFS(Movimentos!$F$5:$F$154,Movimentos!$A$5:$A$154,B35,Movimentos!$B$5:$B$154,A35,Movimentos!$C$5:$C$154,Premissas!$F$4,Movimentos!$H$5:$H$154,Premissas!$H$5),0))</f>
        <v/>
      </c>
      <c r="E35" s="19">
        <f>IF(A35="","",IFERROR(SUMIFS(Movimentos!$F$5:$F$154,Movimentos!$A$5:$A$154,B35,Movimentos!$B$5:$B$154,A35,Movimentos!$C$5:$C$154,Premissas!$F$5,Movimentos!$H$5:$H$154,Premissas!$H$5),0))</f>
        <v/>
      </c>
      <c r="F35" s="19">
        <f>IF(A35="","",IFERROR(D35-E35,""))</f>
        <v/>
      </c>
      <c r="G35" s="20">
        <f>IF(A35="","",IFERROR(E35/C35,""))</f>
        <v/>
      </c>
      <c r="H35" s="7">
        <f>IF(A35="","",IF(C35="","Conferir valor aprovado",IF(F35&lt;0,"Conferir saldo",IF(G35&gt;1,"Conferir limite",IF(G35=1,"Limite utilizado","Em acompanhamento")))))</f>
        <v/>
      </c>
    </row>
    <row r="36" ht="28" customHeight="1">
      <c r="A36" s="10">
        <f>IF(Obras!B32="","",Obras!B32)</f>
        <v/>
      </c>
      <c r="B36" s="10">
        <f>IF(A36="","",Obras!A32)</f>
        <v/>
      </c>
      <c r="C36" s="21">
        <f>IF(A36="","",Obras!D32)</f>
        <v/>
      </c>
      <c r="D36" s="21">
        <f>IF(A36="","",IFERROR(SUMIFS(Movimentos!$F$5:$F$154,Movimentos!$A$5:$A$154,B36,Movimentos!$B$5:$B$154,A36,Movimentos!$C$5:$C$154,Premissas!$F$4,Movimentos!$H$5:$H$154,Premissas!$H$5),0))</f>
        <v/>
      </c>
      <c r="E36" s="21">
        <f>IF(A36="","",IFERROR(SUMIFS(Movimentos!$F$5:$F$154,Movimentos!$A$5:$A$154,B36,Movimentos!$B$5:$B$154,A36,Movimentos!$C$5:$C$154,Premissas!$F$5,Movimentos!$H$5:$H$154,Premissas!$H$5),0))</f>
        <v/>
      </c>
      <c r="F36" s="21">
        <f>IF(A36="","",IFERROR(D36-E36,""))</f>
        <v/>
      </c>
      <c r="G36" s="22">
        <f>IF(A36="","",IFERROR(E36/C36,""))</f>
        <v/>
      </c>
      <c r="H36" s="10">
        <f>IF(A36="","",IF(C36="","Conferir valor aprovado",IF(F36&lt;0,"Conferir saldo",IF(G36&gt;1,"Conferir limite",IF(G36=1,"Limite utilizado","Em acompanhamento")))))</f>
        <v/>
      </c>
    </row>
    <row r="37" ht="28" customHeight="1">
      <c r="A37" s="7">
        <f>IF(Obras!B33="","",Obras!B33)</f>
        <v/>
      </c>
      <c r="B37" s="7">
        <f>IF(A37="","",Obras!A33)</f>
        <v/>
      </c>
      <c r="C37" s="19">
        <f>IF(A37="","",Obras!D33)</f>
        <v/>
      </c>
      <c r="D37" s="19">
        <f>IF(A37="","",IFERROR(SUMIFS(Movimentos!$F$5:$F$154,Movimentos!$A$5:$A$154,B37,Movimentos!$B$5:$B$154,A37,Movimentos!$C$5:$C$154,Premissas!$F$4,Movimentos!$H$5:$H$154,Premissas!$H$5),0))</f>
        <v/>
      </c>
      <c r="E37" s="19">
        <f>IF(A37="","",IFERROR(SUMIFS(Movimentos!$F$5:$F$154,Movimentos!$A$5:$A$154,B37,Movimentos!$B$5:$B$154,A37,Movimentos!$C$5:$C$154,Premissas!$F$5,Movimentos!$H$5:$H$154,Premissas!$H$5),0))</f>
        <v/>
      </c>
      <c r="F37" s="19">
        <f>IF(A37="","",IFERROR(D37-E37,""))</f>
        <v/>
      </c>
      <c r="G37" s="20">
        <f>IF(A37="","",IFERROR(E37/C37,""))</f>
        <v/>
      </c>
      <c r="H37" s="7">
        <f>IF(A37="","",IF(C37="","Conferir valor aprovado",IF(F37&lt;0,"Conferir saldo",IF(G37&gt;1,"Conferir limite",IF(G37=1,"Limite utilizado","Em acompanhamento")))))</f>
        <v/>
      </c>
    </row>
    <row r="38" ht="28" customHeight="1">
      <c r="A38" s="10">
        <f>IF(Obras!B34="","",Obras!B34)</f>
        <v/>
      </c>
      <c r="B38" s="10">
        <f>IF(A38="","",Obras!A34)</f>
        <v/>
      </c>
      <c r="C38" s="21">
        <f>IF(A38="","",Obras!D34)</f>
        <v/>
      </c>
      <c r="D38" s="21">
        <f>IF(A38="","",IFERROR(SUMIFS(Movimentos!$F$5:$F$154,Movimentos!$A$5:$A$154,B38,Movimentos!$B$5:$B$154,A38,Movimentos!$C$5:$C$154,Premissas!$F$4,Movimentos!$H$5:$H$154,Premissas!$H$5),0))</f>
        <v/>
      </c>
      <c r="E38" s="21">
        <f>IF(A38="","",IFERROR(SUMIFS(Movimentos!$F$5:$F$154,Movimentos!$A$5:$A$154,B38,Movimentos!$B$5:$B$154,A38,Movimentos!$C$5:$C$154,Premissas!$F$5,Movimentos!$H$5:$H$154,Premissas!$H$5),0))</f>
        <v/>
      </c>
      <c r="F38" s="21">
        <f>IF(A38="","",IFERROR(D38-E38,""))</f>
        <v/>
      </c>
      <c r="G38" s="22">
        <f>IF(A38="","",IFERROR(E38/C38,""))</f>
        <v/>
      </c>
      <c r="H38" s="10">
        <f>IF(A38="","",IF(C38="","Conferir valor aprovado",IF(F38&lt;0,"Conferir saldo",IF(G38&gt;1,"Conferir limite",IF(G38=1,"Limite utilizado","Em acompanhamento")))))</f>
        <v/>
      </c>
    </row>
    <row r="39" ht="28" customHeight="1">
      <c r="A39" s="7">
        <f>IF(Obras!B35="","",Obras!B35)</f>
        <v/>
      </c>
      <c r="B39" s="7">
        <f>IF(A39="","",Obras!A35)</f>
        <v/>
      </c>
      <c r="C39" s="19">
        <f>IF(A39="","",Obras!D35)</f>
        <v/>
      </c>
      <c r="D39" s="19">
        <f>IF(A39="","",IFERROR(SUMIFS(Movimentos!$F$5:$F$154,Movimentos!$A$5:$A$154,B39,Movimentos!$B$5:$B$154,A39,Movimentos!$C$5:$C$154,Premissas!$F$4,Movimentos!$H$5:$H$154,Premissas!$H$5),0))</f>
        <v/>
      </c>
      <c r="E39" s="19">
        <f>IF(A39="","",IFERROR(SUMIFS(Movimentos!$F$5:$F$154,Movimentos!$A$5:$A$154,B39,Movimentos!$B$5:$B$154,A39,Movimentos!$C$5:$C$154,Premissas!$F$5,Movimentos!$H$5:$H$154,Premissas!$H$5),0))</f>
        <v/>
      </c>
      <c r="F39" s="19">
        <f>IF(A39="","",IFERROR(D39-E39,""))</f>
        <v/>
      </c>
      <c r="G39" s="20">
        <f>IF(A39="","",IFERROR(E39/C39,""))</f>
        <v/>
      </c>
      <c r="H39" s="7">
        <f>IF(A39="","",IF(C39="","Conferir valor aprovado",IF(F39&lt;0,"Conferir saldo",IF(G39&gt;1,"Conferir limite",IF(G39=1,"Limite utilizado","Em acompanhamento")))))</f>
        <v/>
      </c>
    </row>
    <row r="40" ht="28" customHeight="1">
      <c r="A40" s="10">
        <f>IF(Obras!B36="","",Obras!B36)</f>
        <v/>
      </c>
      <c r="B40" s="10">
        <f>IF(A40="","",Obras!A36)</f>
        <v/>
      </c>
      <c r="C40" s="21">
        <f>IF(A40="","",Obras!D36)</f>
        <v/>
      </c>
      <c r="D40" s="21">
        <f>IF(A40="","",IFERROR(SUMIFS(Movimentos!$F$5:$F$154,Movimentos!$A$5:$A$154,B40,Movimentos!$B$5:$B$154,A40,Movimentos!$C$5:$C$154,Premissas!$F$4,Movimentos!$H$5:$H$154,Premissas!$H$5),0))</f>
        <v/>
      </c>
      <c r="E40" s="21">
        <f>IF(A40="","",IFERROR(SUMIFS(Movimentos!$F$5:$F$154,Movimentos!$A$5:$A$154,B40,Movimentos!$B$5:$B$154,A40,Movimentos!$C$5:$C$154,Premissas!$F$5,Movimentos!$H$5:$H$154,Premissas!$H$5),0))</f>
        <v/>
      </c>
      <c r="F40" s="21">
        <f>IF(A40="","",IFERROR(D40-E40,""))</f>
        <v/>
      </c>
      <c r="G40" s="22">
        <f>IF(A40="","",IFERROR(E40/C40,""))</f>
        <v/>
      </c>
      <c r="H40" s="10">
        <f>IF(A40="","",IF(C40="","Conferir valor aprovado",IF(F40&lt;0,"Conferir saldo",IF(G40&gt;1,"Conferir limite",IF(G40=1,"Limite utilizado","Em acompanhamento")))))</f>
        <v/>
      </c>
    </row>
    <row r="41" ht="28" customHeight="1">
      <c r="A41" s="7">
        <f>IF(Obras!B37="","",Obras!B37)</f>
        <v/>
      </c>
      <c r="B41" s="7">
        <f>IF(A41="","",Obras!A37)</f>
        <v/>
      </c>
      <c r="C41" s="19">
        <f>IF(A41="","",Obras!D37)</f>
        <v/>
      </c>
      <c r="D41" s="19">
        <f>IF(A41="","",IFERROR(SUMIFS(Movimentos!$F$5:$F$154,Movimentos!$A$5:$A$154,B41,Movimentos!$B$5:$B$154,A41,Movimentos!$C$5:$C$154,Premissas!$F$4,Movimentos!$H$5:$H$154,Premissas!$H$5),0))</f>
        <v/>
      </c>
      <c r="E41" s="19">
        <f>IF(A41="","",IFERROR(SUMIFS(Movimentos!$F$5:$F$154,Movimentos!$A$5:$A$154,B41,Movimentos!$B$5:$B$154,A41,Movimentos!$C$5:$C$154,Premissas!$F$5,Movimentos!$H$5:$H$154,Premissas!$H$5),0))</f>
        <v/>
      </c>
      <c r="F41" s="19">
        <f>IF(A41="","",IFERROR(D41-E41,""))</f>
        <v/>
      </c>
      <c r="G41" s="20">
        <f>IF(A41="","",IFERROR(E41/C41,""))</f>
        <v/>
      </c>
      <c r="H41" s="7">
        <f>IF(A41="","",IF(C41="","Conferir valor aprovado",IF(F41&lt;0,"Conferir saldo",IF(G41&gt;1,"Conferir limite",IF(G41=1,"Limite utilizado","Em acompanhamento")))))</f>
        <v/>
      </c>
    </row>
    <row r="42" ht="28" customHeight="1">
      <c r="A42" s="10">
        <f>IF(Obras!B38="","",Obras!B38)</f>
        <v/>
      </c>
      <c r="B42" s="10">
        <f>IF(A42="","",Obras!A38)</f>
        <v/>
      </c>
      <c r="C42" s="21">
        <f>IF(A42="","",Obras!D38)</f>
        <v/>
      </c>
      <c r="D42" s="21">
        <f>IF(A42="","",IFERROR(SUMIFS(Movimentos!$F$5:$F$154,Movimentos!$A$5:$A$154,B42,Movimentos!$B$5:$B$154,A42,Movimentos!$C$5:$C$154,Premissas!$F$4,Movimentos!$H$5:$H$154,Premissas!$H$5),0))</f>
        <v/>
      </c>
      <c r="E42" s="21">
        <f>IF(A42="","",IFERROR(SUMIFS(Movimentos!$F$5:$F$154,Movimentos!$A$5:$A$154,B42,Movimentos!$B$5:$B$154,A42,Movimentos!$C$5:$C$154,Premissas!$F$5,Movimentos!$H$5:$H$154,Premissas!$H$5),0))</f>
        <v/>
      </c>
      <c r="F42" s="21">
        <f>IF(A42="","",IFERROR(D42-E42,""))</f>
        <v/>
      </c>
      <c r="G42" s="22">
        <f>IF(A42="","",IFERROR(E42/C42,""))</f>
        <v/>
      </c>
      <c r="H42" s="10">
        <f>IF(A42="","",IF(C42="","Conferir valor aprovado",IF(F42&lt;0,"Conferir saldo",IF(G42&gt;1,"Conferir limite",IF(G42=1,"Limite utilizado","Em acompanhamento")))))</f>
        <v/>
      </c>
    </row>
    <row r="43" ht="28" customHeight="1">
      <c r="A43" s="7">
        <f>IF(Obras!B39="","",Obras!B39)</f>
        <v/>
      </c>
      <c r="B43" s="7">
        <f>IF(A43="","",Obras!A39)</f>
        <v/>
      </c>
      <c r="C43" s="19">
        <f>IF(A43="","",Obras!D39)</f>
        <v/>
      </c>
      <c r="D43" s="19">
        <f>IF(A43="","",IFERROR(SUMIFS(Movimentos!$F$5:$F$154,Movimentos!$A$5:$A$154,B43,Movimentos!$B$5:$B$154,A43,Movimentos!$C$5:$C$154,Premissas!$F$4,Movimentos!$H$5:$H$154,Premissas!$H$5),0))</f>
        <v/>
      </c>
      <c r="E43" s="19">
        <f>IF(A43="","",IFERROR(SUMIFS(Movimentos!$F$5:$F$154,Movimentos!$A$5:$A$154,B43,Movimentos!$B$5:$B$154,A43,Movimentos!$C$5:$C$154,Premissas!$F$5,Movimentos!$H$5:$H$154,Premissas!$H$5),0))</f>
        <v/>
      </c>
      <c r="F43" s="19">
        <f>IF(A43="","",IFERROR(D43-E43,""))</f>
        <v/>
      </c>
      <c r="G43" s="20">
        <f>IF(A43="","",IFERROR(E43/C43,""))</f>
        <v/>
      </c>
      <c r="H43" s="7">
        <f>IF(A43="","",IF(C43="","Conferir valor aprovado",IF(F43&lt;0,"Conferir saldo",IF(G43&gt;1,"Conferir limite",IF(G43=1,"Limite utilizado","Em acompanhamento")))))</f>
        <v/>
      </c>
    </row>
    <row r="44" ht="28" customHeight="1">
      <c r="A44" s="10">
        <f>IF(Obras!B40="","",Obras!B40)</f>
        <v/>
      </c>
      <c r="B44" s="10">
        <f>IF(A44="","",Obras!A40)</f>
        <v/>
      </c>
      <c r="C44" s="21">
        <f>IF(A44="","",Obras!D40)</f>
        <v/>
      </c>
      <c r="D44" s="21">
        <f>IF(A44="","",IFERROR(SUMIFS(Movimentos!$F$5:$F$154,Movimentos!$A$5:$A$154,B44,Movimentos!$B$5:$B$154,A44,Movimentos!$C$5:$C$154,Premissas!$F$4,Movimentos!$H$5:$H$154,Premissas!$H$5),0))</f>
        <v/>
      </c>
      <c r="E44" s="21">
        <f>IF(A44="","",IFERROR(SUMIFS(Movimentos!$F$5:$F$154,Movimentos!$A$5:$A$154,B44,Movimentos!$B$5:$B$154,A44,Movimentos!$C$5:$C$154,Premissas!$F$5,Movimentos!$H$5:$H$154,Premissas!$H$5),0))</f>
        <v/>
      </c>
      <c r="F44" s="21">
        <f>IF(A44="","",IFERROR(D44-E44,""))</f>
        <v/>
      </c>
      <c r="G44" s="22">
        <f>IF(A44="","",IFERROR(E44/C44,""))</f>
        <v/>
      </c>
      <c r="H44" s="10">
        <f>IF(A44="","",IF(C44="","Conferir valor aprovado",IF(F44&lt;0,"Conferir saldo",IF(G44&gt;1,"Conferir limite",IF(G44=1,"Limite utilizado","Em acompanhamento")))))</f>
        <v/>
      </c>
    </row>
    <row r="45" ht="28" customHeight="1">
      <c r="A45" s="7">
        <f>IF(Obras!B41="","",Obras!B41)</f>
        <v/>
      </c>
      <c r="B45" s="7">
        <f>IF(A45="","",Obras!A41)</f>
        <v/>
      </c>
      <c r="C45" s="19">
        <f>IF(A45="","",Obras!D41)</f>
        <v/>
      </c>
      <c r="D45" s="19">
        <f>IF(A45="","",IFERROR(SUMIFS(Movimentos!$F$5:$F$154,Movimentos!$A$5:$A$154,B45,Movimentos!$B$5:$B$154,A45,Movimentos!$C$5:$C$154,Premissas!$F$4,Movimentos!$H$5:$H$154,Premissas!$H$5),0))</f>
        <v/>
      </c>
      <c r="E45" s="19">
        <f>IF(A45="","",IFERROR(SUMIFS(Movimentos!$F$5:$F$154,Movimentos!$A$5:$A$154,B45,Movimentos!$B$5:$B$154,A45,Movimentos!$C$5:$C$154,Premissas!$F$5,Movimentos!$H$5:$H$154,Premissas!$H$5),0))</f>
        <v/>
      </c>
      <c r="F45" s="19">
        <f>IF(A45="","",IFERROR(D45-E45,""))</f>
        <v/>
      </c>
      <c r="G45" s="20">
        <f>IF(A45="","",IFERROR(E45/C45,""))</f>
        <v/>
      </c>
      <c r="H45" s="7">
        <f>IF(A45="","",IF(C45="","Conferir valor aprovado",IF(F45&lt;0,"Conferir saldo",IF(G45&gt;1,"Conferir limite",IF(G45=1,"Limite utilizado","Em acompanhamento")))))</f>
        <v/>
      </c>
    </row>
    <row r="46" ht="28" customHeight="1">
      <c r="A46" s="10">
        <f>IF(Obras!B42="","",Obras!B42)</f>
        <v/>
      </c>
      <c r="B46" s="10">
        <f>IF(A46="","",Obras!A42)</f>
        <v/>
      </c>
      <c r="C46" s="21">
        <f>IF(A46="","",Obras!D42)</f>
        <v/>
      </c>
      <c r="D46" s="21">
        <f>IF(A46="","",IFERROR(SUMIFS(Movimentos!$F$5:$F$154,Movimentos!$A$5:$A$154,B46,Movimentos!$B$5:$B$154,A46,Movimentos!$C$5:$C$154,Premissas!$F$4,Movimentos!$H$5:$H$154,Premissas!$H$5),0))</f>
        <v/>
      </c>
      <c r="E46" s="21">
        <f>IF(A46="","",IFERROR(SUMIFS(Movimentos!$F$5:$F$154,Movimentos!$A$5:$A$154,B46,Movimentos!$B$5:$B$154,A46,Movimentos!$C$5:$C$154,Premissas!$F$5,Movimentos!$H$5:$H$154,Premissas!$H$5),0))</f>
        <v/>
      </c>
      <c r="F46" s="21">
        <f>IF(A46="","",IFERROR(D46-E46,""))</f>
        <v/>
      </c>
      <c r="G46" s="22">
        <f>IF(A46="","",IFERROR(E46/C46,""))</f>
        <v/>
      </c>
      <c r="H46" s="10">
        <f>IF(A46="","",IF(C46="","Conferir valor aprovado",IF(F46&lt;0,"Conferir saldo",IF(G46&gt;1,"Conferir limite",IF(G46=1,"Limite utilizado","Em acompanhamento")))))</f>
        <v/>
      </c>
    </row>
    <row r="47" ht="28" customHeight="1">
      <c r="A47" s="7">
        <f>IF(Obras!B43="","",Obras!B43)</f>
        <v/>
      </c>
      <c r="B47" s="7">
        <f>IF(A47="","",Obras!A43)</f>
        <v/>
      </c>
      <c r="C47" s="19">
        <f>IF(A47="","",Obras!D43)</f>
        <v/>
      </c>
      <c r="D47" s="19">
        <f>IF(A47="","",IFERROR(SUMIFS(Movimentos!$F$5:$F$154,Movimentos!$A$5:$A$154,B47,Movimentos!$B$5:$B$154,A47,Movimentos!$C$5:$C$154,Premissas!$F$4,Movimentos!$H$5:$H$154,Premissas!$H$5),0))</f>
        <v/>
      </c>
      <c r="E47" s="19">
        <f>IF(A47="","",IFERROR(SUMIFS(Movimentos!$F$5:$F$154,Movimentos!$A$5:$A$154,B47,Movimentos!$B$5:$B$154,A47,Movimentos!$C$5:$C$154,Premissas!$F$5,Movimentos!$H$5:$H$154,Premissas!$H$5),0))</f>
        <v/>
      </c>
      <c r="F47" s="19">
        <f>IF(A47="","",IFERROR(D47-E47,""))</f>
        <v/>
      </c>
      <c r="G47" s="20">
        <f>IF(A47="","",IFERROR(E47/C47,""))</f>
        <v/>
      </c>
      <c r="H47" s="7">
        <f>IF(A47="","",IF(C47="","Conferir valor aprovado",IF(F47&lt;0,"Conferir saldo",IF(G47&gt;1,"Conferir limite",IF(G47=1,"Limite utilizado","Em acompanhamento")))))</f>
        <v/>
      </c>
    </row>
    <row r="48" ht="28" customHeight="1">
      <c r="A48" s="10">
        <f>IF(Obras!B44="","",Obras!B44)</f>
        <v/>
      </c>
      <c r="B48" s="10">
        <f>IF(A48="","",Obras!A44)</f>
        <v/>
      </c>
      <c r="C48" s="21">
        <f>IF(A48="","",Obras!D44)</f>
        <v/>
      </c>
      <c r="D48" s="21">
        <f>IF(A48="","",IFERROR(SUMIFS(Movimentos!$F$5:$F$154,Movimentos!$A$5:$A$154,B48,Movimentos!$B$5:$B$154,A48,Movimentos!$C$5:$C$154,Premissas!$F$4,Movimentos!$H$5:$H$154,Premissas!$H$5),0))</f>
        <v/>
      </c>
      <c r="E48" s="21">
        <f>IF(A48="","",IFERROR(SUMIFS(Movimentos!$F$5:$F$154,Movimentos!$A$5:$A$154,B48,Movimentos!$B$5:$B$154,A48,Movimentos!$C$5:$C$154,Premissas!$F$5,Movimentos!$H$5:$H$154,Premissas!$H$5),0))</f>
        <v/>
      </c>
      <c r="F48" s="21">
        <f>IF(A48="","",IFERROR(D48-E48,""))</f>
        <v/>
      </c>
      <c r="G48" s="22">
        <f>IF(A48="","",IFERROR(E48/C48,""))</f>
        <v/>
      </c>
      <c r="H48" s="10">
        <f>IF(A48="","",IF(C48="","Conferir valor aprovado",IF(F48&lt;0,"Conferir saldo",IF(G48&gt;1,"Conferir limite",IF(G48=1,"Limite utilizado","Em acompanhamento")))))</f>
        <v/>
      </c>
    </row>
    <row r="49" ht="28" customHeight="1">
      <c r="A49" s="7">
        <f>IF(Obras!B45="","",Obras!B45)</f>
        <v/>
      </c>
      <c r="B49" s="7">
        <f>IF(A49="","",Obras!A45)</f>
        <v/>
      </c>
      <c r="C49" s="19">
        <f>IF(A49="","",Obras!D45)</f>
        <v/>
      </c>
      <c r="D49" s="19">
        <f>IF(A49="","",IFERROR(SUMIFS(Movimentos!$F$5:$F$154,Movimentos!$A$5:$A$154,B49,Movimentos!$B$5:$B$154,A49,Movimentos!$C$5:$C$154,Premissas!$F$4,Movimentos!$H$5:$H$154,Premissas!$H$5),0))</f>
        <v/>
      </c>
      <c r="E49" s="19">
        <f>IF(A49="","",IFERROR(SUMIFS(Movimentos!$F$5:$F$154,Movimentos!$A$5:$A$154,B49,Movimentos!$B$5:$B$154,A49,Movimentos!$C$5:$C$154,Premissas!$F$5,Movimentos!$H$5:$H$154,Premissas!$H$5),0))</f>
        <v/>
      </c>
      <c r="F49" s="19">
        <f>IF(A49="","",IFERROR(D49-E49,""))</f>
        <v/>
      </c>
      <c r="G49" s="20">
        <f>IF(A49="","",IFERROR(E49/C49,""))</f>
        <v/>
      </c>
      <c r="H49" s="7">
        <f>IF(A49="","",IF(C49="","Conferir valor aprovado",IF(F49&lt;0,"Conferir saldo",IF(G49&gt;1,"Conferir limite",IF(G49=1,"Limite utilizado","Em acompanhamento")))))</f>
        <v/>
      </c>
    </row>
    <row r="50" ht="28" customHeight="1">
      <c r="A50" s="10">
        <f>IF(Obras!B46="","",Obras!B46)</f>
        <v/>
      </c>
      <c r="B50" s="10">
        <f>IF(A50="","",Obras!A46)</f>
        <v/>
      </c>
      <c r="C50" s="21">
        <f>IF(A50="","",Obras!D46)</f>
        <v/>
      </c>
      <c r="D50" s="21">
        <f>IF(A50="","",IFERROR(SUMIFS(Movimentos!$F$5:$F$154,Movimentos!$A$5:$A$154,B50,Movimentos!$B$5:$B$154,A50,Movimentos!$C$5:$C$154,Premissas!$F$4,Movimentos!$H$5:$H$154,Premissas!$H$5),0))</f>
        <v/>
      </c>
      <c r="E50" s="21">
        <f>IF(A50="","",IFERROR(SUMIFS(Movimentos!$F$5:$F$154,Movimentos!$A$5:$A$154,B50,Movimentos!$B$5:$B$154,A50,Movimentos!$C$5:$C$154,Premissas!$F$5,Movimentos!$H$5:$H$154,Premissas!$H$5),0))</f>
        <v/>
      </c>
      <c r="F50" s="21">
        <f>IF(A50="","",IFERROR(D50-E50,""))</f>
        <v/>
      </c>
      <c r="G50" s="22">
        <f>IF(A50="","",IFERROR(E50/C50,""))</f>
        <v/>
      </c>
      <c r="H50" s="10">
        <f>IF(A50="","",IF(C50="","Conferir valor aprovado",IF(F50&lt;0,"Conferir saldo",IF(G50&gt;1,"Conferir limite",IF(G50=1,"Limite utilizado","Em acompanhamento")))))</f>
        <v/>
      </c>
    </row>
    <row r="51" ht="28" customHeight="1">
      <c r="A51" s="7">
        <f>IF(Obras!B47="","",Obras!B47)</f>
        <v/>
      </c>
      <c r="B51" s="7">
        <f>IF(A51="","",Obras!A47)</f>
        <v/>
      </c>
      <c r="C51" s="19">
        <f>IF(A51="","",Obras!D47)</f>
        <v/>
      </c>
      <c r="D51" s="19">
        <f>IF(A51="","",IFERROR(SUMIFS(Movimentos!$F$5:$F$154,Movimentos!$A$5:$A$154,B51,Movimentos!$B$5:$B$154,A51,Movimentos!$C$5:$C$154,Premissas!$F$4,Movimentos!$H$5:$H$154,Premissas!$H$5),0))</f>
        <v/>
      </c>
      <c r="E51" s="19">
        <f>IF(A51="","",IFERROR(SUMIFS(Movimentos!$F$5:$F$154,Movimentos!$A$5:$A$154,B51,Movimentos!$B$5:$B$154,A51,Movimentos!$C$5:$C$154,Premissas!$F$5,Movimentos!$H$5:$H$154,Premissas!$H$5),0))</f>
        <v/>
      </c>
      <c r="F51" s="19">
        <f>IF(A51="","",IFERROR(D51-E51,""))</f>
        <v/>
      </c>
      <c r="G51" s="20">
        <f>IF(A51="","",IFERROR(E51/C51,""))</f>
        <v/>
      </c>
      <c r="H51" s="7">
        <f>IF(A51="","",IF(C51="","Conferir valor aprovado",IF(F51&lt;0,"Conferir saldo",IF(G51&gt;1,"Conferir limite",IF(G51=1,"Limite utilizado","Em acompanhamento")))))</f>
        <v/>
      </c>
    </row>
    <row r="52" ht="28" customHeight="1">
      <c r="A52" s="10">
        <f>IF(Obras!B48="","",Obras!B48)</f>
        <v/>
      </c>
      <c r="B52" s="10">
        <f>IF(A52="","",Obras!A48)</f>
        <v/>
      </c>
      <c r="C52" s="21">
        <f>IF(A52="","",Obras!D48)</f>
        <v/>
      </c>
      <c r="D52" s="21">
        <f>IF(A52="","",IFERROR(SUMIFS(Movimentos!$F$5:$F$154,Movimentos!$A$5:$A$154,B52,Movimentos!$B$5:$B$154,A52,Movimentos!$C$5:$C$154,Premissas!$F$4,Movimentos!$H$5:$H$154,Premissas!$H$5),0))</f>
        <v/>
      </c>
      <c r="E52" s="21">
        <f>IF(A52="","",IFERROR(SUMIFS(Movimentos!$F$5:$F$154,Movimentos!$A$5:$A$154,B52,Movimentos!$B$5:$B$154,A52,Movimentos!$C$5:$C$154,Premissas!$F$5,Movimentos!$H$5:$H$154,Premissas!$H$5),0))</f>
        <v/>
      </c>
      <c r="F52" s="21">
        <f>IF(A52="","",IFERROR(D52-E52,""))</f>
        <v/>
      </c>
      <c r="G52" s="22">
        <f>IF(A52="","",IFERROR(E52/C52,""))</f>
        <v/>
      </c>
      <c r="H52" s="10">
        <f>IF(A52="","",IF(C52="","Conferir valor aprovado",IF(F52&lt;0,"Conferir saldo",IF(G52&gt;1,"Conferir limite",IF(G52=1,"Limite utilizado","Em acompanhamento")))))</f>
        <v/>
      </c>
    </row>
    <row r="53" ht="28" customHeight="1">
      <c r="A53" s="7">
        <f>IF(Obras!B49="","",Obras!B49)</f>
        <v/>
      </c>
      <c r="B53" s="7">
        <f>IF(A53="","",Obras!A49)</f>
        <v/>
      </c>
      <c r="C53" s="19">
        <f>IF(A53="","",Obras!D49)</f>
        <v/>
      </c>
      <c r="D53" s="19">
        <f>IF(A53="","",IFERROR(SUMIFS(Movimentos!$F$5:$F$154,Movimentos!$A$5:$A$154,B53,Movimentos!$B$5:$B$154,A53,Movimentos!$C$5:$C$154,Premissas!$F$4,Movimentos!$H$5:$H$154,Premissas!$H$5),0))</f>
        <v/>
      </c>
      <c r="E53" s="19">
        <f>IF(A53="","",IFERROR(SUMIFS(Movimentos!$F$5:$F$154,Movimentos!$A$5:$A$154,B53,Movimentos!$B$5:$B$154,A53,Movimentos!$C$5:$C$154,Premissas!$F$5,Movimentos!$H$5:$H$154,Premissas!$H$5),0))</f>
        <v/>
      </c>
      <c r="F53" s="19">
        <f>IF(A53="","",IFERROR(D53-E53,""))</f>
        <v/>
      </c>
      <c r="G53" s="20">
        <f>IF(A53="","",IFERROR(E53/C53,""))</f>
        <v/>
      </c>
      <c r="H53" s="7">
        <f>IF(A53="","",IF(C53="","Conferir valor aprovado",IF(F53&lt;0,"Conferir saldo",IF(G53&gt;1,"Conferir limite",IF(G53=1,"Limite utilizado","Em acompanhamento")))))</f>
        <v/>
      </c>
    </row>
    <row r="54" ht="28" customHeight="1">
      <c r="A54" s="10">
        <f>IF(Obras!B50="","",Obras!B50)</f>
        <v/>
      </c>
      <c r="B54" s="10">
        <f>IF(A54="","",Obras!A50)</f>
        <v/>
      </c>
      <c r="C54" s="21">
        <f>IF(A54="","",Obras!D50)</f>
        <v/>
      </c>
      <c r="D54" s="21">
        <f>IF(A54="","",IFERROR(SUMIFS(Movimentos!$F$5:$F$154,Movimentos!$A$5:$A$154,B54,Movimentos!$B$5:$B$154,A54,Movimentos!$C$5:$C$154,Premissas!$F$4,Movimentos!$H$5:$H$154,Premissas!$H$5),0))</f>
        <v/>
      </c>
      <c r="E54" s="21">
        <f>IF(A54="","",IFERROR(SUMIFS(Movimentos!$F$5:$F$154,Movimentos!$A$5:$A$154,B54,Movimentos!$B$5:$B$154,A54,Movimentos!$C$5:$C$154,Premissas!$F$5,Movimentos!$H$5:$H$154,Premissas!$H$5),0))</f>
        <v/>
      </c>
      <c r="F54" s="21">
        <f>IF(A54="","",IFERROR(D54-E54,""))</f>
        <v/>
      </c>
      <c r="G54" s="22">
        <f>IF(A54="","",IFERROR(E54/C54,""))</f>
        <v/>
      </c>
      <c r="H54" s="10">
        <f>IF(A54="","",IF(C54="","Conferir valor aprovado",IF(F54&lt;0,"Conferir saldo",IF(G54&gt;1,"Conferir limite",IF(G54=1,"Limite utilizado","Em acompanhamento")))))</f>
        <v/>
      </c>
    </row>
    <row r="55" ht="28" customHeight="1">
      <c r="A55" s="7">
        <f>IF(Obras!B51="","",Obras!B51)</f>
        <v/>
      </c>
      <c r="B55" s="7">
        <f>IF(A55="","",Obras!A51)</f>
        <v/>
      </c>
      <c r="C55" s="19">
        <f>IF(A55="","",Obras!D51)</f>
        <v/>
      </c>
      <c r="D55" s="19">
        <f>IF(A55="","",IFERROR(SUMIFS(Movimentos!$F$5:$F$154,Movimentos!$A$5:$A$154,B55,Movimentos!$B$5:$B$154,A55,Movimentos!$C$5:$C$154,Premissas!$F$4,Movimentos!$H$5:$H$154,Premissas!$H$5),0))</f>
        <v/>
      </c>
      <c r="E55" s="19">
        <f>IF(A55="","",IFERROR(SUMIFS(Movimentos!$F$5:$F$154,Movimentos!$A$5:$A$154,B55,Movimentos!$B$5:$B$154,A55,Movimentos!$C$5:$C$154,Premissas!$F$5,Movimentos!$H$5:$H$154,Premissas!$H$5),0))</f>
        <v/>
      </c>
      <c r="F55" s="19">
        <f>IF(A55="","",IFERROR(D55-E55,""))</f>
        <v/>
      </c>
      <c r="G55" s="20">
        <f>IF(A55="","",IFERROR(E55/C55,""))</f>
        <v/>
      </c>
      <c r="H55" s="7">
        <f>IF(A55="","",IF(C55="","Conferir valor aprovado",IF(F55&lt;0,"Conferir saldo",IF(G55&gt;1,"Conferir limite",IF(G55=1,"Limite utilizado","Em acompanhamento")))))</f>
        <v/>
      </c>
    </row>
    <row r="56" ht="28" customHeight="1">
      <c r="A56" s="10">
        <f>IF(Obras!B52="","",Obras!B52)</f>
        <v/>
      </c>
      <c r="B56" s="10">
        <f>IF(A56="","",Obras!A52)</f>
        <v/>
      </c>
      <c r="C56" s="21">
        <f>IF(A56="","",Obras!D52)</f>
        <v/>
      </c>
      <c r="D56" s="21">
        <f>IF(A56="","",IFERROR(SUMIFS(Movimentos!$F$5:$F$154,Movimentos!$A$5:$A$154,B56,Movimentos!$B$5:$B$154,A56,Movimentos!$C$5:$C$154,Premissas!$F$4,Movimentos!$H$5:$H$154,Premissas!$H$5),0))</f>
        <v/>
      </c>
      <c r="E56" s="21">
        <f>IF(A56="","",IFERROR(SUMIFS(Movimentos!$F$5:$F$154,Movimentos!$A$5:$A$154,B56,Movimentos!$B$5:$B$154,A56,Movimentos!$C$5:$C$154,Premissas!$F$5,Movimentos!$H$5:$H$154,Premissas!$H$5),0))</f>
        <v/>
      </c>
      <c r="F56" s="21">
        <f>IF(A56="","",IFERROR(D56-E56,""))</f>
        <v/>
      </c>
      <c r="G56" s="22">
        <f>IF(A56="","",IFERROR(E56/C56,""))</f>
        <v/>
      </c>
      <c r="H56" s="10">
        <f>IF(A56="","",IF(C56="","Conferir valor aprovado",IF(F56&lt;0,"Conferir saldo",IF(G56&gt;1,"Conferir limite",IF(G56=1,"Limite utilizado","Em acompanhamento")))))</f>
        <v/>
      </c>
    </row>
    <row r="57" ht="28" customHeight="1">
      <c r="A57" s="7">
        <f>IF(Obras!B53="","",Obras!B53)</f>
        <v/>
      </c>
      <c r="B57" s="7">
        <f>IF(A57="","",Obras!A53)</f>
        <v/>
      </c>
      <c r="C57" s="19">
        <f>IF(A57="","",Obras!D53)</f>
        <v/>
      </c>
      <c r="D57" s="19">
        <f>IF(A57="","",IFERROR(SUMIFS(Movimentos!$F$5:$F$154,Movimentos!$A$5:$A$154,B57,Movimentos!$B$5:$B$154,A57,Movimentos!$C$5:$C$154,Premissas!$F$4,Movimentos!$H$5:$H$154,Premissas!$H$5),0))</f>
        <v/>
      </c>
      <c r="E57" s="19">
        <f>IF(A57="","",IFERROR(SUMIFS(Movimentos!$F$5:$F$154,Movimentos!$A$5:$A$154,B57,Movimentos!$B$5:$B$154,A57,Movimentos!$C$5:$C$154,Premissas!$F$5,Movimentos!$H$5:$H$154,Premissas!$H$5),0))</f>
        <v/>
      </c>
      <c r="F57" s="19">
        <f>IF(A57="","",IFERROR(D57-E57,""))</f>
        <v/>
      </c>
      <c r="G57" s="20">
        <f>IF(A57="","",IFERROR(E57/C57,""))</f>
        <v/>
      </c>
      <c r="H57" s="7">
        <f>IF(A57="","",IF(C57="","Conferir valor aprovado",IF(F57&lt;0,"Conferir saldo",IF(G57&gt;1,"Conferir limite",IF(G57=1,"Limite utilizado","Em acompanhamento")))))</f>
        <v/>
      </c>
    </row>
    <row r="58" ht="28" customHeight="1">
      <c r="A58" s="10">
        <f>IF(Obras!B54="","",Obras!B54)</f>
        <v/>
      </c>
      <c r="B58" s="10">
        <f>IF(A58="","",Obras!A54)</f>
        <v/>
      </c>
      <c r="C58" s="21">
        <f>IF(A58="","",Obras!D54)</f>
        <v/>
      </c>
      <c r="D58" s="21">
        <f>IF(A58="","",IFERROR(SUMIFS(Movimentos!$F$5:$F$154,Movimentos!$A$5:$A$154,B58,Movimentos!$B$5:$B$154,A58,Movimentos!$C$5:$C$154,Premissas!$F$4,Movimentos!$H$5:$H$154,Premissas!$H$5),0))</f>
        <v/>
      </c>
      <c r="E58" s="21">
        <f>IF(A58="","",IFERROR(SUMIFS(Movimentos!$F$5:$F$154,Movimentos!$A$5:$A$154,B58,Movimentos!$B$5:$B$154,A58,Movimentos!$C$5:$C$154,Premissas!$F$5,Movimentos!$H$5:$H$154,Premissas!$H$5),0))</f>
        <v/>
      </c>
      <c r="F58" s="21">
        <f>IF(A58="","",IFERROR(D58-E58,""))</f>
        <v/>
      </c>
      <c r="G58" s="22">
        <f>IF(A58="","",IFERROR(E58/C58,""))</f>
        <v/>
      </c>
      <c r="H58" s="10">
        <f>IF(A58="","",IF(C58="","Conferir valor aprovado",IF(F58&lt;0,"Conferir saldo",IF(G58&gt;1,"Conferir limite",IF(G58=1,"Limite utilizado","Em acompanhamento")))))</f>
        <v/>
      </c>
    </row>
    <row r="59" ht="28" customHeight="1">
      <c r="A59" s="7">
        <f>IF(Obras!B55="","",Obras!B55)</f>
        <v/>
      </c>
      <c r="B59" s="7">
        <f>IF(A59="","",Obras!A55)</f>
        <v/>
      </c>
      <c r="C59" s="19">
        <f>IF(A59="","",Obras!D55)</f>
        <v/>
      </c>
      <c r="D59" s="19">
        <f>IF(A59="","",IFERROR(SUMIFS(Movimentos!$F$5:$F$154,Movimentos!$A$5:$A$154,B59,Movimentos!$B$5:$B$154,A59,Movimentos!$C$5:$C$154,Premissas!$F$4,Movimentos!$H$5:$H$154,Premissas!$H$5),0))</f>
        <v/>
      </c>
      <c r="E59" s="19">
        <f>IF(A59="","",IFERROR(SUMIFS(Movimentos!$F$5:$F$154,Movimentos!$A$5:$A$154,B59,Movimentos!$B$5:$B$154,A59,Movimentos!$C$5:$C$154,Premissas!$F$5,Movimentos!$H$5:$H$154,Premissas!$H$5),0))</f>
        <v/>
      </c>
      <c r="F59" s="19">
        <f>IF(A59="","",IFERROR(D59-E59,""))</f>
        <v/>
      </c>
      <c r="G59" s="20">
        <f>IF(A59="","",IFERROR(E59/C59,""))</f>
        <v/>
      </c>
      <c r="H59" s="7">
        <f>IF(A59="","",IF(C59="","Conferir valor aprovado",IF(F59&lt;0,"Conferir saldo",IF(G59&gt;1,"Conferir limite",IF(G59=1,"Limite utilizado","Em acompanhamento")))))</f>
        <v/>
      </c>
    </row>
    <row r="60" ht="28" customHeight="1">
      <c r="A60" s="10">
        <f>IF(Obras!B56="","",Obras!B56)</f>
        <v/>
      </c>
      <c r="B60" s="10">
        <f>IF(A60="","",Obras!A56)</f>
        <v/>
      </c>
      <c r="C60" s="21">
        <f>IF(A60="","",Obras!D56)</f>
        <v/>
      </c>
      <c r="D60" s="21">
        <f>IF(A60="","",IFERROR(SUMIFS(Movimentos!$F$5:$F$154,Movimentos!$A$5:$A$154,B60,Movimentos!$B$5:$B$154,A60,Movimentos!$C$5:$C$154,Premissas!$F$4,Movimentos!$H$5:$H$154,Premissas!$H$5),0))</f>
        <v/>
      </c>
      <c r="E60" s="21">
        <f>IF(A60="","",IFERROR(SUMIFS(Movimentos!$F$5:$F$154,Movimentos!$A$5:$A$154,B60,Movimentos!$B$5:$B$154,A60,Movimentos!$C$5:$C$154,Premissas!$F$5,Movimentos!$H$5:$H$154,Premissas!$H$5),0))</f>
        <v/>
      </c>
      <c r="F60" s="21">
        <f>IF(A60="","",IFERROR(D60-E60,""))</f>
        <v/>
      </c>
      <c r="G60" s="22">
        <f>IF(A60="","",IFERROR(E60/C60,""))</f>
        <v/>
      </c>
      <c r="H60" s="10">
        <f>IF(A60="","",IF(C60="","Conferir valor aprovado",IF(F60&lt;0,"Conferir saldo",IF(G60&gt;1,"Conferir limite",IF(G60=1,"Limite utilizado","Em acompanhamento")))))</f>
        <v/>
      </c>
    </row>
    <row r="61" ht="28" customHeight="1">
      <c r="A61" s="7">
        <f>IF(Obras!B57="","",Obras!B57)</f>
        <v/>
      </c>
      <c r="B61" s="7">
        <f>IF(A61="","",Obras!A57)</f>
        <v/>
      </c>
      <c r="C61" s="19">
        <f>IF(A61="","",Obras!D57)</f>
        <v/>
      </c>
      <c r="D61" s="19">
        <f>IF(A61="","",IFERROR(SUMIFS(Movimentos!$F$5:$F$154,Movimentos!$A$5:$A$154,B61,Movimentos!$B$5:$B$154,A61,Movimentos!$C$5:$C$154,Premissas!$F$4,Movimentos!$H$5:$H$154,Premissas!$H$5),0))</f>
        <v/>
      </c>
      <c r="E61" s="19">
        <f>IF(A61="","",IFERROR(SUMIFS(Movimentos!$F$5:$F$154,Movimentos!$A$5:$A$154,B61,Movimentos!$B$5:$B$154,A61,Movimentos!$C$5:$C$154,Premissas!$F$5,Movimentos!$H$5:$H$154,Premissas!$H$5),0))</f>
        <v/>
      </c>
      <c r="F61" s="19">
        <f>IF(A61="","",IFERROR(D61-E61,""))</f>
        <v/>
      </c>
      <c r="G61" s="20">
        <f>IF(A61="","",IFERROR(E61/C61,""))</f>
        <v/>
      </c>
      <c r="H61" s="7">
        <f>IF(A61="","",IF(C61="","Conferir valor aprovado",IF(F61&lt;0,"Conferir saldo",IF(G61&gt;1,"Conferir limite",IF(G61=1,"Limite utilizado","Em acompanhamento")))))</f>
        <v/>
      </c>
    </row>
    <row r="62" ht="28" customHeight="1">
      <c r="A62" s="10">
        <f>IF(Obras!B58="","",Obras!B58)</f>
        <v/>
      </c>
      <c r="B62" s="10">
        <f>IF(A62="","",Obras!A58)</f>
        <v/>
      </c>
      <c r="C62" s="21">
        <f>IF(A62="","",Obras!D58)</f>
        <v/>
      </c>
      <c r="D62" s="21">
        <f>IF(A62="","",IFERROR(SUMIFS(Movimentos!$F$5:$F$154,Movimentos!$A$5:$A$154,B62,Movimentos!$B$5:$B$154,A62,Movimentos!$C$5:$C$154,Premissas!$F$4,Movimentos!$H$5:$H$154,Premissas!$H$5),0))</f>
        <v/>
      </c>
      <c r="E62" s="21">
        <f>IF(A62="","",IFERROR(SUMIFS(Movimentos!$F$5:$F$154,Movimentos!$A$5:$A$154,B62,Movimentos!$B$5:$B$154,A62,Movimentos!$C$5:$C$154,Premissas!$F$5,Movimentos!$H$5:$H$154,Premissas!$H$5),0))</f>
        <v/>
      </c>
      <c r="F62" s="21">
        <f>IF(A62="","",IFERROR(D62-E62,""))</f>
        <v/>
      </c>
      <c r="G62" s="22">
        <f>IF(A62="","",IFERROR(E62/C62,""))</f>
        <v/>
      </c>
      <c r="H62" s="10">
        <f>IF(A62="","",IF(C62="","Conferir valor aprovado",IF(F62&lt;0,"Conferir saldo",IF(G62&gt;1,"Conferir limite",IF(G62=1,"Limite utilizado","Em acompanhamento")))))</f>
        <v/>
      </c>
    </row>
    <row r="63" ht="28" customHeight="1">
      <c r="A63" s="7">
        <f>IF(Obras!B59="","",Obras!B59)</f>
        <v/>
      </c>
      <c r="B63" s="7">
        <f>IF(A63="","",Obras!A59)</f>
        <v/>
      </c>
      <c r="C63" s="19">
        <f>IF(A63="","",Obras!D59)</f>
        <v/>
      </c>
      <c r="D63" s="19">
        <f>IF(A63="","",IFERROR(SUMIFS(Movimentos!$F$5:$F$154,Movimentos!$A$5:$A$154,B63,Movimentos!$B$5:$B$154,A63,Movimentos!$C$5:$C$154,Premissas!$F$4,Movimentos!$H$5:$H$154,Premissas!$H$5),0))</f>
        <v/>
      </c>
      <c r="E63" s="19">
        <f>IF(A63="","",IFERROR(SUMIFS(Movimentos!$F$5:$F$154,Movimentos!$A$5:$A$154,B63,Movimentos!$B$5:$B$154,A63,Movimentos!$C$5:$C$154,Premissas!$F$5,Movimentos!$H$5:$H$154,Premissas!$H$5),0))</f>
        <v/>
      </c>
      <c r="F63" s="19">
        <f>IF(A63="","",IFERROR(D63-E63,""))</f>
        <v/>
      </c>
      <c r="G63" s="20">
        <f>IF(A63="","",IFERROR(E63/C63,""))</f>
        <v/>
      </c>
      <c r="H63" s="7">
        <f>IF(A63="","",IF(C63="","Conferir valor aprovado",IF(F63&lt;0,"Conferir saldo",IF(G63&gt;1,"Conferir limite",IF(G63=1,"Limite utilizado","Em acompanhamento")))))</f>
        <v/>
      </c>
    </row>
    <row r="64" ht="28" customHeight="1">
      <c r="A64" s="10">
        <f>IF(Obras!B60="","",Obras!B60)</f>
        <v/>
      </c>
      <c r="B64" s="10">
        <f>IF(A64="","",Obras!A60)</f>
        <v/>
      </c>
      <c r="C64" s="21">
        <f>IF(A64="","",Obras!D60)</f>
        <v/>
      </c>
      <c r="D64" s="21">
        <f>IF(A64="","",IFERROR(SUMIFS(Movimentos!$F$5:$F$154,Movimentos!$A$5:$A$154,B64,Movimentos!$B$5:$B$154,A64,Movimentos!$C$5:$C$154,Premissas!$F$4,Movimentos!$H$5:$H$154,Premissas!$H$5),0))</f>
        <v/>
      </c>
      <c r="E64" s="21">
        <f>IF(A64="","",IFERROR(SUMIFS(Movimentos!$F$5:$F$154,Movimentos!$A$5:$A$154,B64,Movimentos!$B$5:$B$154,A64,Movimentos!$C$5:$C$154,Premissas!$F$5,Movimentos!$H$5:$H$154,Premissas!$H$5),0))</f>
        <v/>
      </c>
      <c r="F64" s="21">
        <f>IF(A64="","",IFERROR(D64-E64,""))</f>
        <v/>
      </c>
      <c r="G64" s="22">
        <f>IF(A64="","",IFERROR(E64/C64,""))</f>
        <v/>
      </c>
      <c r="H64" s="10">
        <f>IF(A64="","",IF(C64="","Conferir valor aprovado",IF(F64&lt;0,"Conferir saldo",IF(G64&gt;1,"Conferir limite",IF(G64=1,"Limite utilizado","Em acompanhamento")))))</f>
        <v/>
      </c>
    </row>
    <row r="65" ht="28" customHeight="1">
      <c r="A65" s="7">
        <f>IF(Obras!B61="","",Obras!B61)</f>
        <v/>
      </c>
      <c r="B65" s="7">
        <f>IF(A65="","",Obras!A61)</f>
        <v/>
      </c>
      <c r="C65" s="19">
        <f>IF(A65="","",Obras!D61)</f>
        <v/>
      </c>
      <c r="D65" s="19">
        <f>IF(A65="","",IFERROR(SUMIFS(Movimentos!$F$5:$F$154,Movimentos!$A$5:$A$154,B65,Movimentos!$B$5:$B$154,A65,Movimentos!$C$5:$C$154,Premissas!$F$4,Movimentos!$H$5:$H$154,Premissas!$H$5),0))</f>
        <v/>
      </c>
      <c r="E65" s="19">
        <f>IF(A65="","",IFERROR(SUMIFS(Movimentos!$F$5:$F$154,Movimentos!$A$5:$A$154,B65,Movimentos!$B$5:$B$154,A65,Movimentos!$C$5:$C$154,Premissas!$F$5,Movimentos!$H$5:$H$154,Premissas!$H$5),0))</f>
        <v/>
      </c>
      <c r="F65" s="19">
        <f>IF(A65="","",IFERROR(D65-E65,""))</f>
        <v/>
      </c>
      <c r="G65" s="20">
        <f>IF(A65="","",IFERROR(E65/C65,""))</f>
        <v/>
      </c>
      <c r="H65" s="7">
        <f>IF(A65="","",IF(C65="","Conferir valor aprovado",IF(F65&lt;0,"Conferir saldo",IF(G65&gt;1,"Conferir limite",IF(G65=1,"Limite utilizado","Em acompanhamento")))))</f>
        <v/>
      </c>
    </row>
    <row r="66" ht="28" customHeight="1">
      <c r="A66" s="10">
        <f>IF(Obras!B62="","",Obras!B62)</f>
        <v/>
      </c>
      <c r="B66" s="10">
        <f>IF(A66="","",Obras!A62)</f>
        <v/>
      </c>
      <c r="C66" s="21">
        <f>IF(A66="","",Obras!D62)</f>
        <v/>
      </c>
      <c r="D66" s="21">
        <f>IF(A66="","",IFERROR(SUMIFS(Movimentos!$F$5:$F$154,Movimentos!$A$5:$A$154,B66,Movimentos!$B$5:$B$154,A66,Movimentos!$C$5:$C$154,Premissas!$F$4,Movimentos!$H$5:$H$154,Premissas!$H$5),0))</f>
        <v/>
      </c>
      <c r="E66" s="21">
        <f>IF(A66="","",IFERROR(SUMIFS(Movimentos!$F$5:$F$154,Movimentos!$A$5:$A$154,B66,Movimentos!$B$5:$B$154,A66,Movimentos!$C$5:$C$154,Premissas!$F$5,Movimentos!$H$5:$H$154,Premissas!$H$5),0))</f>
        <v/>
      </c>
      <c r="F66" s="21">
        <f>IF(A66="","",IFERROR(D66-E66,""))</f>
        <v/>
      </c>
      <c r="G66" s="22">
        <f>IF(A66="","",IFERROR(E66/C66,""))</f>
        <v/>
      </c>
      <c r="H66" s="10">
        <f>IF(A66="","",IF(C66="","Conferir valor aprovado",IF(F66&lt;0,"Conferir saldo",IF(G66&gt;1,"Conferir limite",IF(G66=1,"Limite utilizado","Em acompanhamento")))))</f>
        <v/>
      </c>
    </row>
    <row r="67" ht="28" customHeight="1">
      <c r="A67" s="7">
        <f>IF(Obras!B63="","",Obras!B63)</f>
        <v/>
      </c>
      <c r="B67" s="7">
        <f>IF(A67="","",Obras!A63)</f>
        <v/>
      </c>
      <c r="C67" s="19">
        <f>IF(A67="","",Obras!D63)</f>
        <v/>
      </c>
      <c r="D67" s="19">
        <f>IF(A67="","",IFERROR(SUMIFS(Movimentos!$F$5:$F$154,Movimentos!$A$5:$A$154,B67,Movimentos!$B$5:$B$154,A67,Movimentos!$C$5:$C$154,Premissas!$F$4,Movimentos!$H$5:$H$154,Premissas!$H$5),0))</f>
        <v/>
      </c>
      <c r="E67" s="19">
        <f>IF(A67="","",IFERROR(SUMIFS(Movimentos!$F$5:$F$154,Movimentos!$A$5:$A$154,B67,Movimentos!$B$5:$B$154,A67,Movimentos!$C$5:$C$154,Premissas!$F$5,Movimentos!$H$5:$H$154,Premissas!$H$5),0))</f>
        <v/>
      </c>
      <c r="F67" s="19">
        <f>IF(A67="","",IFERROR(D67-E67,""))</f>
        <v/>
      </c>
      <c r="G67" s="20">
        <f>IF(A67="","",IFERROR(E67/C67,""))</f>
        <v/>
      </c>
      <c r="H67" s="7">
        <f>IF(A67="","",IF(C67="","Conferir valor aprovado",IF(F67&lt;0,"Conferir saldo",IF(G67&gt;1,"Conferir limite",IF(G67=1,"Limite utilizado","Em acompanhamento")))))</f>
        <v/>
      </c>
    </row>
    <row r="68" ht="28" customHeight="1">
      <c r="A68" s="10">
        <f>IF(Obras!B64="","",Obras!B64)</f>
        <v/>
      </c>
      <c r="B68" s="10">
        <f>IF(A68="","",Obras!A64)</f>
        <v/>
      </c>
      <c r="C68" s="21">
        <f>IF(A68="","",Obras!D64)</f>
        <v/>
      </c>
      <c r="D68" s="21">
        <f>IF(A68="","",IFERROR(SUMIFS(Movimentos!$F$5:$F$154,Movimentos!$A$5:$A$154,B68,Movimentos!$B$5:$B$154,A68,Movimentos!$C$5:$C$154,Premissas!$F$4,Movimentos!$H$5:$H$154,Premissas!$H$5),0))</f>
        <v/>
      </c>
      <c r="E68" s="21">
        <f>IF(A68="","",IFERROR(SUMIFS(Movimentos!$F$5:$F$154,Movimentos!$A$5:$A$154,B68,Movimentos!$B$5:$B$154,A68,Movimentos!$C$5:$C$154,Premissas!$F$5,Movimentos!$H$5:$H$154,Premissas!$H$5),0))</f>
        <v/>
      </c>
      <c r="F68" s="21">
        <f>IF(A68="","",IFERROR(D68-E68,""))</f>
        <v/>
      </c>
      <c r="G68" s="22">
        <f>IF(A68="","",IFERROR(E68/C68,""))</f>
        <v/>
      </c>
      <c r="H68" s="10">
        <f>IF(A68="","",IF(C68="","Conferir valor aprovado",IF(F68&lt;0,"Conferir saldo",IF(G68&gt;1,"Conferir limite",IF(G68=1,"Limite utilizado","Em acompanhamento")))))</f>
        <v/>
      </c>
    </row>
    <row r="69" ht="28" customHeight="1">
      <c r="A69" s="7">
        <f>IF(Obras!B65="","",Obras!B65)</f>
        <v/>
      </c>
      <c r="B69" s="7">
        <f>IF(A69="","",Obras!A65)</f>
        <v/>
      </c>
      <c r="C69" s="19">
        <f>IF(A69="","",Obras!D65)</f>
        <v/>
      </c>
      <c r="D69" s="19">
        <f>IF(A69="","",IFERROR(SUMIFS(Movimentos!$F$5:$F$154,Movimentos!$A$5:$A$154,B69,Movimentos!$B$5:$B$154,A69,Movimentos!$C$5:$C$154,Premissas!$F$4,Movimentos!$H$5:$H$154,Premissas!$H$5),0))</f>
        <v/>
      </c>
      <c r="E69" s="19">
        <f>IF(A69="","",IFERROR(SUMIFS(Movimentos!$F$5:$F$154,Movimentos!$A$5:$A$154,B69,Movimentos!$B$5:$B$154,A69,Movimentos!$C$5:$C$154,Premissas!$F$5,Movimentos!$H$5:$H$154,Premissas!$H$5),0))</f>
        <v/>
      </c>
      <c r="F69" s="19">
        <f>IF(A69="","",IFERROR(D69-E69,""))</f>
        <v/>
      </c>
      <c r="G69" s="20">
        <f>IF(A69="","",IFERROR(E69/C69,""))</f>
        <v/>
      </c>
      <c r="H69" s="7">
        <f>IF(A69="","",IF(C69="","Conferir valor aprovado",IF(F69&lt;0,"Conferir saldo",IF(G69&gt;1,"Conferir limite",IF(G69=1,"Limite utilizado","Em acompanhamento")))))</f>
        <v/>
      </c>
    </row>
    <row r="70" ht="28" customHeight="1">
      <c r="A70" s="10">
        <f>IF(Obras!B66="","",Obras!B66)</f>
        <v/>
      </c>
      <c r="B70" s="10">
        <f>IF(A70="","",Obras!A66)</f>
        <v/>
      </c>
      <c r="C70" s="21">
        <f>IF(A70="","",Obras!D66)</f>
        <v/>
      </c>
      <c r="D70" s="21">
        <f>IF(A70="","",IFERROR(SUMIFS(Movimentos!$F$5:$F$154,Movimentos!$A$5:$A$154,B70,Movimentos!$B$5:$B$154,A70,Movimentos!$C$5:$C$154,Premissas!$F$4,Movimentos!$H$5:$H$154,Premissas!$H$5),0))</f>
        <v/>
      </c>
      <c r="E70" s="21">
        <f>IF(A70="","",IFERROR(SUMIFS(Movimentos!$F$5:$F$154,Movimentos!$A$5:$A$154,B70,Movimentos!$B$5:$B$154,A70,Movimentos!$C$5:$C$154,Premissas!$F$5,Movimentos!$H$5:$H$154,Premissas!$H$5),0))</f>
        <v/>
      </c>
      <c r="F70" s="21">
        <f>IF(A70="","",IFERROR(D70-E70,""))</f>
        <v/>
      </c>
      <c r="G70" s="22">
        <f>IF(A70="","",IFERROR(E70/C70,""))</f>
        <v/>
      </c>
      <c r="H70" s="10">
        <f>IF(A70="","",IF(C70="","Conferir valor aprovado",IF(F70&lt;0,"Conferir saldo",IF(G70&gt;1,"Conferir limite",IF(G70=1,"Limite utilizado","Em acompanhamento")))))</f>
        <v/>
      </c>
    </row>
    <row r="71" ht="28" customHeight="1">
      <c r="A71" s="7">
        <f>IF(Obras!B67="","",Obras!B67)</f>
        <v/>
      </c>
      <c r="B71" s="7">
        <f>IF(A71="","",Obras!A67)</f>
        <v/>
      </c>
      <c r="C71" s="19">
        <f>IF(A71="","",Obras!D67)</f>
        <v/>
      </c>
      <c r="D71" s="19">
        <f>IF(A71="","",IFERROR(SUMIFS(Movimentos!$F$5:$F$154,Movimentos!$A$5:$A$154,B71,Movimentos!$B$5:$B$154,A71,Movimentos!$C$5:$C$154,Premissas!$F$4,Movimentos!$H$5:$H$154,Premissas!$H$5),0))</f>
        <v/>
      </c>
      <c r="E71" s="19">
        <f>IF(A71="","",IFERROR(SUMIFS(Movimentos!$F$5:$F$154,Movimentos!$A$5:$A$154,B71,Movimentos!$B$5:$B$154,A71,Movimentos!$C$5:$C$154,Premissas!$F$5,Movimentos!$H$5:$H$154,Premissas!$H$5),0))</f>
        <v/>
      </c>
      <c r="F71" s="19">
        <f>IF(A71="","",IFERROR(D71-E71,""))</f>
        <v/>
      </c>
      <c r="G71" s="20">
        <f>IF(A71="","",IFERROR(E71/C71,""))</f>
        <v/>
      </c>
      <c r="H71" s="7">
        <f>IF(A71="","",IF(C71="","Conferir valor aprovado",IF(F71&lt;0,"Conferir saldo",IF(G71&gt;1,"Conferir limite",IF(G71=1,"Limite utilizado","Em acompanhamento")))))</f>
        <v/>
      </c>
    </row>
    <row r="72" ht="28" customHeight="1">
      <c r="A72" s="10">
        <f>IF(Obras!B68="","",Obras!B68)</f>
        <v/>
      </c>
      <c r="B72" s="10">
        <f>IF(A72="","",Obras!A68)</f>
        <v/>
      </c>
      <c r="C72" s="21">
        <f>IF(A72="","",Obras!D68)</f>
        <v/>
      </c>
      <c r="D72" s="21">
        <f>IF(A72="","",IFERROR(SUMIFS(Movimentos!$F$5:$F$154,Movimentos!$A$5:$A$154,B72,Movimentos!$B$5:$B$154,A72,Movimentos!$C$5:$C$154,Premissas!$F$4,Movimentos!$H$5:$H$154,Premissas!$H$5),0))</f>
        <v/>
      </c>
      <c r="E72" s="21">
        <f>IF(A72="","",IFERROR(SUMIFS(Movimentos!$F$5:$F$154,Movimentos!$A$5:$A$154,B72,Movimentos!$B$5:$B$154,A72,Movimentos!$C$5:$C$154,Premissas!$F$5,Movimentos!$H$5:$H$154,Premissas!$H$5),0))</f>
        <v/>
      </c>
      <c r="F72" s="21">
        <f>IF(A72="","",IFERROR(D72-E72,""))</f>
        <v/>
      </c>
      <c r="G72" s="22">
        <f>IF(A72="","",IFERROR(E72/C72,""))</f>
        <v/>
      </c>
      <c r="H72" s="10">
        <f>IF(A72="","",IF(C72="","Conferir valor aprovado",IF(F72&lt;0,"Conferir saldo",IF(G72&gt;1,"Conferir limite",IF(G72=1,"Limite utilizado","Em acompanhamento")))))</f>
        <v/>
      </c>
    </row>
    <row r="73" ht="28" customHeight="1">
      <c r="A73" s="7">
        <f>IF(Obras!B69="","",Obras!B69)</f>
        <v/>
      </c>
      <c r="B73" s="7">
        <f>IF(A73="","",Obras!A69)</f>
        <v/>
      </c>
      <c r="C73" s="19">
        <f>IF(A73="","",Obras!D69)</f>
        <v/>
      </c>
      <c r="D73" s="19">
        <f>IF(A73="","",IFERROR(SUMIFS(Movimentos!$F$5:$F$154,Movimentos!$A$5:$A$154,B73,Movimentos!$B$5:$B$154,A73,Movimentos!$C$5:$C$154,Premissas!$F$4,Movimentos!$H$5:$H$154,Premissas!$H$5),0))</f>
        <v/>
      </c>
      <c r="E73" s="19">
        <f>IF(A73="","",IFERROR(SUMIFS(Movimentos!$F$5:$F$154,Movimentos!$A$5:$A$154,B73,Movimentos!$B$5:$B$154,A73,Movimentos!$C$5:$C$154,Premissas!$F$5,Movimentos!$H$5:$H$154,Premissas!$H$5),0))</f>
        <v/>
      </c>
      <c r="F73" s="19">
        <f>IF(A73="","",IFERROR(D73-E73,""))</f>
        <v/>
      </c>
      <c r="G73" s="20">
        <f>IF(A73="","",IFERROR(E73/C73,""))</f>
        <v/>
      </c>
      <c r="H73" s="7">
        <f>IF(A73="","",IF(C73="","Conferir valor aprovado",IF(F73&lt;0,"Conferir saldo",IF(G73&gt;1,"Conferir limite",IF(G73=1,"Limite utilizado","Em acompanhamento")))))</f>
        <v/>
      </c>
    </row>
    <row r="74" ht="28" customHeight="1">
      <c r="A74" s="10">
        <f>IF(Obras!B70="","",Obras!B70)</f>
        <v/>
      </c>
      <c r="B74" s="10">
        <f>IF(A74="","",Obras!A70)</f>
        <v/>
      </c>
      <c r="C74" s="21">
        <f>IF(A74="","",Obras!D70)</f>
        <v/>
      </c>
      <c r="D74" s="21">
        <f>IF(A74="","",IFERROR(SUMIFS(Movimentos!$F$5:$F$154,Movimentos!$A$5:$A$154,B74,Movimentos!$B$5:$B$154,A74,Movimentos!$C$5:$C$154,Premissas!$F$4,Movimentos!$H$5:$H$154,Premissas!$H$5),0))</f>
        <v/>
      </c>
      <c r="E74" s="21">
        <f>IF(A74="","",IFERROR(SUMIFS(Movimentos!$F$5:$F$154,Movimentos!$A$5:$A$154,B74,Movimentos!$B$5:$B$154,A74,Movimentos!$C$5:$C$154,Premissas!$F$5,Movimentos!$H$5:$H$154,Premissas!$H$5),0))</f>
        <v/>
      </c>
      <c r="F74" s="21">
        <f>IF(A74="","",IFERROR(D74-E74,""))</f>
        <v/>
      </c>
      <c r="G74" s="22">
        <f>IF(A74="","",IFERROR(E74/C74,""))</f>
        <v/>
      </c>
      <c r="H74" s="10">
        <f>IF(A74="","",IF(C74="","Conferir valor aprovado",IF(F74&lt;0,"Conferir saldo",IF(G74&gt;1,"Conferir limite",IF(G74=1,"Limite utilizado","Em acompanhamento")))))</f>
        <v/>
      </c>
    </row>
    <row r="75" ht="28" customHeight="1">
      <c r="A75" s="7">
        <f>IF(Obras!B71="","",Obras!B71)</f>
        <v/>
      </c>
      <c r="B75" s="7">
        <f>IF(A75="","",Obras!A71)</f>
        <v/>
      </c>
      <c r="C75" s="19">
        <f>IF(A75="","",Obras!D71)</f>
        <v/>
      </c>
      <c r="D75" s="19">
        <f>IF(A75="","",IFERROR(SUMIFS(Movimentos!$F$5:$F$154,Movimentos!$A$5:$A$154,B75,Movimentos!$B$5:$B$154,A75,Movimentos!$C$5:$C$154,Premissas!$F$4,Movimentos!$H$5:$H$154,Premissas!$H$5),0))</f>
        <v/>
      </c>
      <c r="E75" s="19">
        <f>IF(A75="","",IFERROR(SUMIFS(Movimentos!$F$5:$F$154,Movimentos!$A$5:$A$154,B75,Movimentos!$B$5:$B$154,A75,Movimentos!$C$5:$C$154,Premissas!$F$5,Movimentos!$H$5:$H$154,Premissas!$H$5),0))</f>
        <v/>
      </c>
      <c r="F75" s="19">
        <f>IF(A75="","",IFERROR(D75-E75,""))</f>
        <v/>
      </c>
      <c r="G75" s="20">
        <f>IF(A75="","",IFERROR(E75/C75,""))</f>
        <v/>
      </c>
      <c r="H75" s="7">
        <f>IF(A75="","",IF(C75="","Conferir valor aprovado",IF(F75&lt;0,"Conferir saldo",IF(G75&gt;1,"Conferir limite",IF(G75=1,"Limite utilizado","Em acompanhamento")))))</f>
        <v/>
      </c>
    </row>
    <row r="76" ht="28" customHeight="1">
      <c r="A76" s="10">
        <f>IF(Obras!B72="","",Obras!B72)</f>
        <v/>
      </c>
      <c r="B76" s="10">
        <f>IF(A76="","",Obras!A72)</f>
        <v/>
      </c>
      <c r="C76" s="21">
        <f>IF(A76="","",Obras!D72)</f>
        <v/>
      </c>
      <c r="D76" s="21">
        <f>IF(A76="","",IFERROR(SUMIFS(Movimentos!$F$5:$F$154,Movimentos!$A$5:$A$154,B76,Movimentos!$B$5:$B$154,A76,Movimentos!$C$5:$C$154,Premissas!$F$4,Movimentos!$H$5:$H$154,Premissas!$H$5),0))</f>
        <v/>
      </c>
      <c r="E76" s="21">
        <f>IF(A76="","",IFERROR(SUMIFS(Movimentos!$F$5:$F$154,Movimentos!$A$5:$A$154,B76,Movimentos!$B$5:$B$154,A76,Movimentos!$C$5:$C$154,Premissas!$F$5,Movimentos!$H$5:$H$154,Premissas!$H$5),0))</f>
        <v/>
      </c>
      <c r="F76" s="21">
        <f>IF(A76="","",IFERROR(D76-E76,""))</f>
        <v/>
      </c>
      <c r="G76" s="22">
        <f>IF(A76="","",IFERROR(E76/C76,""))</f>
        <v/>
      </c>
      <c r="H76" s="10">
        <f>IF(A76="","",IF(C76="","Conferir valor aprovado",IF(F76&lt;0,"Conferir saldo",IF(G76&gt;1,"Conferir limite",IF(G76=1,"Limite utilizado","Em acompanhamento")))))</f>
        <v/>
      </c>
    </row>
    <row r="77" ht="28" customHeight="1">
      <c r="A77" s="7">
        <f>IF(Obras!B73="","",Obras!B73)</f>
        <v/>
      </c>
      <c r="B77" s="7">
        <f>IF(A77="","",Obras!A73)</f>
        <v/>
      </c>
      <c r="C77" s="19">
        <f>IF(A77="","",Obras!D73)</f>
        <v/>
      </c>
      <c r="D77" s="19">
        <f>IF(A77="","",IFERROR(SUMIFS(Movimentos!$F$5:$F$154,Movimentos!$A$5:$A$154,B77,Movimentos!$B$5:$B$154,A77,Movimentos!$C$5:$C$154,Premissas!$F$4,Movimentos!$H$5:$H$154,Premissas!$H$5),0))</f>
        <v/>
      </c>
      <c r="E77" s="19">
        <f>IF(A77="","",IFERROR(SUMIFS(Movimentos!$F$5:$F$154,Movimentos!$A$5:$A$154,B77,Movimentos!$B$5:$B$154,A77,Movimentos!$C$5:$C$154,Premissas!$F$5,Movimentos!$H$5:$H$154,Premissas!$H$5),0))</f>
        <v/>
      </c>
      <c r="F77" s="19">
        <f>IF(A77="","",IFERROR(D77-E77,""))</f>
        <v/>
      </c>
      <c r="G77" s="20">
        <f>IF(A77="","",IFERROR(E77/C77,""))</f>
        <v/>
      </c>
      <c r="H77" s="7">
        <f>IF(A77="","",IF(C77="","Conferir valor aprovado",IF(F77&lt;0,"Conferir saldo",IF(G77&gt;1,"Conferir limite",IF(G77=1,"Limite utilizado","Em acompanhamento")))))</f>
        <v/>
      </c>
    </row>
    <row r="78" ht="28" customHeight="1">
      <c r="A78" s="10">
        <f>IF(Obras!B74="","",Obras!B74)</f>
        <v/>
      </c>
      <c r="B78" s="10">
        <f>IF(A78="","",Obras!A74)</f>
        <v/>
      </c>
      <c r="C78" s="21">
        <f>IF(A78="","",Obras!D74)</f>
        <v/>
      </c>
      <c r="D78" s="21">
        <f>IF(A78="","",IFERROR(SUMIFS(Movimentos!$F$5:$F$154,Movimentos!$A$5:$A$154,B78,Movimentos!$B$5:$B$154,A78,Movimentos!$C$5:$C$154,Premissas!$F$4,Movimentos!$H$5:$H$154,Premissas!$H$5),0))</f>
        <v/>
      </c>
      <c r="E78" s="21">
        <f>IF(A78="","",IFERROR(SUMIFS(Movimentos!$F$5:$F$154,Movimentos!$A$5:$A$154,B78,Movimentos!$B$5:$B$154,A78,Movimentos!$C$5:$C$154,Premissas!$F$5,Movimentos!$H$5:$H$154,Premissas!$H$5),0))</f>
        <v/>
      </c>
      <c r="F78" s="21">
        <f>IF(A78="","",IFERROR(D78-E78,""))</f>
        <v/>
      </c>
      <c r="G78" s="22">
        <f>IF(A78="","",IFERROR(E78/C78,""))</f>
        <v/>
      </c>
      <c r="H78" s="10">
        <f>IF(A78="","",IF(C78="","Conferir valor aprovado",IF(F78&lt;0,"Conferir saldo",IF(G78&gt;1,"Conferir limite",IF(G78=1,"Limite utilizado","Em acompanhamento")))))</f>
        <v/>
      </c>
    </row>
    <row r="79" ht="28" customHeight="1">
      <c r="A79" s="7">
        <f>IF(Obras!B75="","",Obras!B75)</f>
        <v/>
      </c>
      <c r="B79" s="7">
        <f>IF(A79="","",Obras!A75)</f>
        <v/>
      </c>
      <c r="C79" s="19">
        <f>IF(A79="","",Obras!D75)</f>
        <v/>
      </c>
      <c r="D79" s="19">
        <f>IF(A79="","",IFERROR(SUMIFS(Movimentos!$F$5:$F$154,Movimentos!$A$5:$A$154,B79,Movimentos!$B$5:$B$154,A79,Movimentos!$C$5:$C$154,Premissas!$F$4,Movimentos!$H$5:$H$154,Premissas!$H$5),0))</f>
        <v/>
      </c>
      <c r="E79" s="19">
        <f>IF(A79="","",IFERROR(SUMIFS(Movimentos!$F$5:$F$154,Movimentos!$A$5:$A$154,B79,Movimentos!$B$5:$B$154,A79,Movimentos!$C$5:$C$154,Premissas!$F$5,Movimentos!$H$5:$H$154,Premissas!$H$5),0))</f>
        <v/>
      </c>
      <c r="F79" s="19">
        <f>IF(A79="","",IFERROR(D79-E79,""))</f>
        <v/>
      </c>
      <c r="G79" s="20">
        <f>IF(A79="","",IFERROR(E79/C79,""))</f>
        <v/>
      </c>
      <c r="H79" s="7">
        <f>IF(A79="","",IF(C79="","Conferir valor aprovado",IF(F79&lt;0,"Conferir saldo",IF(G79&gt;1,"Conferir limite",IF(G79=1,"Limite utilizado","Em acompanhamento")))))</f>
        <v/>
      </c>
    </row>
    <row r="80" ht="28" customHeight="1">
      <c r="A80" s="10">
        <f>IF(Obras!B76="","",Obras!B76)</f>
        <v/>
      </c>
      <c r="B80" s="10">
        <f>IF(A80="","",Obras!A76)</f>
        <v/>
      </c>
      <c r="C80" s="21">
        <f>IF(A80="","",Obras!D76)</f>
        <v/>
      </c>
      <c r="D80" s="21">
        <f>IF(A80="","",IFERROR(SUMIFS(Movimentos!$F$5:$F$154,Movimentos!$A$5:$A$154,B80,Movimentos!$B$5:$B$154,A80,Movimentos!$C$5:$C$154,Premissas!$F$4,Movimentos!$H$5:$H$154,Premissas!$H$5),0))</f>
        <v/>
      </c>
      <c r="E80" s="21">
        <f>IF(A80="","",IFERROR(SUMIFS(Movimentos!$F$5:$F$154,Movimentos!$A$5:$A$154,B80,Movimentos!$B$5:$B$154,A80,Movimentos!$C$5:$C$154,Premissas!$F$5,Movimentos!$H$5:$H$154,Premissas!$H$5),0))</f>
        <v/>
      </c>
      <c r="F80" s="21">
        <f>IF(A80="","",IFERROR(D80-E80,""))</f>
        <v/>
      </c>
      <c r="G80" s="22">
        <f>IF(A80="","",IFERROR(E80/C80,""))</f>
        <v/>
      </c>
      <c r="H80" s="10">
        <f>IF(A80="","",IF(C80="","Conferir valor aprovado",IF(F80&lt;0,"Conferir saldo",IF(G80&gt;1,"Conferir limite",IF(G80=1,"Limite utilizado","Em acompanhamento")))))</f>
        <v/>
      </c>
    </row>
    <row r="81" ht="28" customHeight="1">
      <c r="A81" s="7">
        <f>IF(Obras!B77="","",Obras!B77)</f>
        <v/>
      </c>
      <c r="B81" s="7">
        <f>IF(A81="","",Obras!A77)</f>
        <v/>
      </c>
      <c r="C81" s="19">
        <f>IF(A81="","",Obras!D77)</f>
        <v/>
      </c>
      <c r="D81" s="19">
        <f>IF(A81="","",IFERROR(SUMIFS(Movimentos!$F$5:$F$154,Movimentos!$A$5:$A$154,B81,Movimentos!$B$5:$B$154,A81,Movimentos!$C$5:$C$154,Premissas!$F$4,Movimentos!$H$5:$H$154,Premissas!$H$5),0))</f>
        <v/>
      </c>
      <c r="E81" s="19">
        <f>IF(A81="","",IFERROR(SUMIFS(Movimentos!$F$5:$F$154,Movimentos!$A$5:$A$154,B81,Movimentos!$B$5:$B$154,A81,Movimentos!$C$5:$C$154,Premissas!$F$5,Movimentos!$H$5:$H$154,Premissas!$H$5),0))</f>
        <v/>
      </c>
      <c r="F81" s="19">
        <f>IF(A81="","",IFERROR(D81-E81,""))</f>
        <v/>
      </c>
      <c r="G81" s="20">
        <f>IF(A81="","",IFERROR(E81/C81,""))</f>
        <v/>
      </c>
      <c r="H81" s="7">
        <f>IF(A81="","",IF(C81="","Conferir valor aprovado",IF(F81&lt;0,"Conferir saldo",IF(G81&gt;1,"Conferir limite",IF(G81=1,"Limite utilizado","Em acompanhamento")))))</f>
        <v/>
      </c>
    </row>
    <row r="82" ht="28" customHeight="1">
      <c r="A82" s="10">
        <f>IF(Obras!B78="","",Obras!B78)</f>
        <v/>
      </c>
      <c r="B82" s="10">
        <f>IF(A82="","",Obras!A78)</f>
        <v/>
      </c>
      <c r="C82" s="21">
        <f>IF(A82="","",Obras!D78)</f>
        <v/>
      </c>
      <c r="D82" s="21">
        <f>IF(A82="","",IFERROR(SUMIFS(Movimentos!$F$5:$F$154,Movimentos!$A$5:$A$154,B82,Movimentos!$B$5:$B$154,A82,Movimentos!$C$5:$C$154,Premissas!$F$4,Movimentos!$H$5:$H$154,Premissas!$H$5),0))</f>
        <v/>
      </c>
      <c r="E82" s="21">
        <f>IF(A82="","",IFERROR(SUMIFS(Movimentos!$F$5:$F$154,Movimentos!$A$5:$A$154,B82,Movimentos!$B$5:$B$154,A82,Movimentos!$C$5:$C$154,Premissas!$F$5,Movimentos!$H$5:$H$154,Premissas!$H$5),0))</f>
        <v/>
      </c>
      <c r="F82" s="21">
        <f>IF(A82="","",IFERROR(D82-E82,""))</f>
        <v/>
      </c>
      <c r="G82" s="22">
        <f>IF(A82="","",IFERROR(E82/C82,""))</f>
        <v/>
      </c>
      <c r="H82" s="10">
        <f>IF(A82="","",IF(C82="","Conferir valor aprovado",IF(F82&lt;0,"Conferir saldo",IF(G82&gt;1,"Conferir limite",IF(G82=1,"Limite utilizado","Em acompanhamento")))))</f>
        <v/>
      </c>
    </row>
    <row r="83" ht="28" customHeight="1">
      <c r="A83" s="7">
        <f>IF(Obras!B79="","",Obras!B79)</f>
        <v/>
      </c>
      <c r="B83" s="7">
        <f>IF(A83="","",Obras!A79)</f>
        <v/>
      </c>
      <c r="C83" s="19">
        <f>IF(A83="","",Obras!D79)</f>
        <v/>
      </c>
      <c r="D83" s="19">
        <f>IF(A83="","",IFERROR(SUMIFS(Movimentos!$F$5:$F$154,Movimentos!$A$5:$A$154,B83,Movimentos!$B$5:$B$154,A83,Movimentos!$C$5:$C$154,Premissas!$F$4,Movimentos!$H$5:$H$154,Premissas!$H$5),0))</f>
        <v/>
      </c>
      <c r="E83" s="19">
        <f>IF(A83="","",IFERROR(SUMIFS(Movimentos!$F$5:$F$154,Movimentos!$A$5:$A$154,B83,Movimentos!$B$5:$B$154,A83,Movimentos!$C$5:$C$154,Premissas!$F$5,Movimentos!$H$5:$H$154,Premissas!$H$5),0))</f>
        <v/>
      </c>
      <c r="F83" s="19">
        <f>IF(A83="","",IFERROR(D83-E83,""))</f>
        <v/>
      </c>
      <c r="G83" s="20">
        <f>IF(A83="","",IFERROR(E83/C83,""))</f>
        <v/>
      </c>
      <c r="H83" s="7">
        <f>IF(A83="","",IF(C83="","Conferir valor aprovado",IF(F83&lt;0,"Conferir saldo",IF(G83&gt;1,"Conferir limite",IF(G83=1,"Limite utilizado","Em acompanhamento")))))</f>
        <v/>
      </c>
    </row>
    <row r="84" ht="28" customHeight="1">
      <c r="A84" s="10">
        <f>IF(Obras!B80="","",Obras!B80)</f>
        <v/>
      </c>
      <c r="B84" s="10">
        <f>IF(A84="","",Obras!A80)</f>
        <v/>
      </c>
      <c r="C84" s="21">
        <f>IF(A84="","",Obras!D80)</f>
        <v/>
      </c>
      <c r="D84" s="21">
        <f>IF(A84="","",IFERROR(SUMIFS(Movimentos!$F$5:$F$154,Movimentos!$A$5:$A$154,B84,Movimentos!$B$5:$B$154,A84,Movimentos!$C$5:$C$154,Premissas!$F$4,Movimentos!$H$5:$H$154,Premissas!$H$5),0))</f>
        <v/>
      </c>
      <c r="E84" s="21">
        <f>IF(A84="","",IFERROR(SUMIFS(Movimentos!$F$5:$F$154,Movimentos!$A$5:$A$154,B84,Movimentos!$B$5:$B$154,A84,Movimentos!$C$5:$C$154,Premissas!$F$5,Movimentos!$H$5:$H$154,Premissas!$H$5),0))</f>
        <v/>
      </c>
      <c r="F84" s="21">
        <f>IF(A84="","",IFERROR(D84-E84,""))</f>
        <v/>
      </c>
      <c r="G84" s="22">
        <f>IF(A84="","",IFERROR(E84/C84,""))</f>
        <v/>
      </c>
      <c r="H84" s="10">
        <f>IF(A84="","",IF(C84="","Conferir valor aprovado",IF(F84&lt;0,"Conferir saldo",IF(G84&gt;1,"Conferir limite",IF(G84=1,"Limite utilizado","Em acompanhamento")))))</f>
        <v/>
      </c>
    </row>
    <row r="85" ht="28" customHeight="1">
      <c r="A85" s="7">
        <f>IF(Obras!B81="","",Obras!B81)</f>
        <v/>
      </c>
      <c r="B85" s="7">
        <f>IF(A85="","",Obras!A81)</f>
        <v/>
      </c>
      <c r="C85" s="19">
        <f>IF(A85="","",Obras!D81)</f>
        <v/>
      </c>
      <c r="D85" s="19">
        <f>IF(A85="","",IFERROR(SUMIFS(Movimentos!$F$5:$F$154,Movimentos!$A$5:$A$154,B85,Movimentos!$B$5:$B$154,A85,Movimentos!$C$5:$C$154,Premissas!$F$4,Movimentos!$H$5:$H$154,Premissas!$H$5),0))</f>
        <v/>
      </c>
      <c r="E85" s="19">
        <f>IF(A85="","",IFERROR(SUMIFS(Movimentos!$F$5:$F$154,Movimentos!$A$5:$A$154,B85,Movimentos!$B$5:$B$154,A85,Movimentos!$C$5:$C$154,Premissas!$F$5,Movimentos!$H$5:$H$154,Premissas!$H$5),0))</f>
        <v/>
      </c>
      <c r="F85" s="19">
        <f>IF(A85="","",IFERROR(D85-E85,""))</f>
        <v/>
      </c>
      <c r="G85" s="20">
        <f>IF(A85="","",IFERROR(E85/C85,""))</f>
        <v/>
      </c>
      <c r="H85" s="7">
        <f>IF(A85="","",IF(C85="","Conferir valor aprovado",IF(F85&lt;0,"Conferir saldo",IF(G85&gt;1,"Conferir limite",IF(G85=1,"Limite utilizado","Em acompanhamento")))))</f>
        <v/>
      </c>
    </row>
    <row r="86" ht="28" customHeight="1">
      <c r="A86" s="10">
        <f>IF(Obras!B82="","",Obras!B82)</f>
        <v/>
      </c>
      <c r="B86" s="10">
        <f>IF(A86="","",Obras!A82)</f>
        <v/>
      </c>
      <c r="C86" s="21">
        <f>IF(A86="","",Obras!D82)</f>
        <v/>
      </c>
      <c r="D86" s="21">
        <f>IF(A86="","",IFERROR(SUMIFS(Movimentos!$F$5:$F$154,Movimentos!$A$5:$A$154,B86,Movimentos!$B$5:$B$154,A86,Movimentos!$C$5:$C$154,Premissas!$F$4,Movimentos!$H$5:$H$154,Premissas!$H$5),0))</f>
        <v/>
      </c>
      <c r="E86" s="21">
        <f>IF(A86="","",IFERROR(SUMIFS(Movimentos!$F$5:$F$154,Movimentos!$A$5:$A$154,B86,Movimentos!$B$5:$B$154,A86,Movimentos!$C$5:$C$154,Premissas!$F$5,Movimentos!$H$5:$H$154,Premissas!$H$5),0))</f>
        <v/>
      </c>
      <c r="F86" s="21">
        <f>IF(A86="","",IFERROR(D86-E86,""))</f>
        <v/>
      </c>
      <c r="G86" s="22">
        <f>IF(A86="","",IFERROR(E86/C86,""))</f>
        <v/>
      </c>
      <c r="H86" s="10">
        <f>IF(A86="","",IF(C86="","Conferir valor aprovado",IF(F86&lt;0,"Conferir saldo",IF(G86&gt;1,"Conferir limite",IF(G86=1,"Limite utilizado","Em acompanhamento")))))</f>
        <v/>
      </c>
    </row>
    <row r="87" ht="28" customHeight="1">
      <c r="A87" s="7">
        <f>IF(Obras!B83="","",Obras!B83)</f>
        <v/>
      </c>
      <c r="B87" s="7">
        <f>IF(A87="","",Obras!A83)</f>
        <v/>
      </c>
      <c r="C87" s="19">
        <f>IF(A87="","",Obras!D83)</f>
        <v/>
      </c>
      <c r="D87" s="19">
        <f>IF(A87="","",IFERROR(SUMIFS(Movimentos!$F$5:$F$154,Movimentos!$A$5:$A$154,B87,Movimentos!$B$5:$B$154,A87,Movimentos!$C$5:$C$154,Premissas!$F$4,Movimentos!$H$5:$H$154,Premissas!$H$5),0))</f>
        <v/>
      </c>
      <c r="E87" s="19">
        <f>IF(A87="","",IFERROR(SUMIFS(Movimentos!$F$5:$F$154,Movimentos!$A$5:$A$154,B87,Movimentos!$B$5:$B$154,A87,Movimentos!$C$5:$C$154,Premissas!$F$5,Movimentos!$H$5:$H$154,Premissas!$H$5),0))</f>
        <v/>
      </c>
      <c r="F87" s="19">
        <f>IF(A87="","",IFERROR(D87-E87,""))</f>
        <v/>
      </c>
      <c r="G87" s="20">
        <f>IF(A87="","",IFERROR(E87/C87,""))</f>
        <v/>
      </c>
      <c r="H87" s="7">
        <f>IF(A87="","",IF(C87="","Conferir valor aprovado",IF(F87&lt;0,"Conferir saldo",IF(G87&gt;1,"Conferir limite",IF(G87=1,"Limite utilizado","Em acompanhamento")))))</f>
        <v/>
      </c>
    </row>
    <row r="88" ht="28" customHeight="1">
      <c r="A88" s="10">
        <f>IF(Obras!B84="","",Obras!B84)</f>
        <v/>
      </c>
      <c r="B88" s="10">
        <f>IF(A88="","",Obras!A84)</f>
        <v/>
      </c>
      <c r="C88" s="21">
        <f>IF(A88="","",Obras!D84)</f>
        <v/>
      </c>
      <c r="D88" s="21">
        <f>IF(A88="","",IFERROR(SUMIFS(Movimentos!$F$5:$F$154,Movimentos!$A$5:$A$154,B88,Movimentos!$B$5:$B$154,A88,Movimentos!$C$5:$C$154,Premissas!$F$4,Movimentos!$H$5:$H$154,Premissas!$H$5),0))</f>
        <v/>
      </c>
      <c r="E88" s="21">
        <f>IF(A88="","",IFERROR(SUMIFS(Movimentos!$F$5:$F$154,Movimentos!$A$5:$A$154,B88,Movimentos!$B$5:$B$154,A88,Movimentos!$C$5:$C$154,Premissas!$F$5,Movimentos!$H$5:$H$154,Premissas!$H$5),0))</f>
        <v/>
      </c>
      <c r="F88" s="21">
        <f>IF(A88="","",IFERROR(D88-E88,""))</f>
        <v/>
      </c>
      <c r="G88" s="22">
        <f>IF(A88="","",IFERROR(E88/C88,""))</f>
        <v/>
      </c>
      <c r="H88" s="10">
        <f>IF(A88="","",IF(C88="","Conferir valor aprovado",IF(F88&lt;0,"Conferir saldo",IF(G88&gt;1,"Conferir limite",IF(G88=1,"Limite utilizado","Em acompanhamento")))))</f>
        <v/>
      </c>
    </row>
    <row r="89" ht="28" customHeight="1">
      <c r="A89" s="7">
        <f>IF(Obras!B85="","",Obras!B85)</f>
        <v/>
      </c>
      <c r="B89" s="7">
        <f>IF(A89="","",Obras!A85)</f>
        <v/>
      </c>
      <c r="C89" s="19">
        <f>IF(A89="","",Obras!D85)</f>
        <v/>
      </c>
      <c r="D89" s="19">
        <f>IF(A89="","",IFERROR(SUMIFS(Movimentos!$F$5:$F$154,Movimentos!$A$5:$A$154,B89,Movimentos!$B$5:$B$154,A89,Movimentos!$C$5:$C$154,Premissas!$F$4,Movimentos!$H$5:$H$154,Premissas!$H$5),0))</f>
        <v/>
      </c>
      <c r="E89" s="19">
        <f>IF(A89="","",IFERROR(SUMIFS(Movimentos!$F$5:$F$154,Movimentos!$A$5:$A$154,B89,Movimentos!$B$5:$B$154,A89,Movimentos!$C$5:$C$154,Premissas!$F$5,Movimentos!$H$5:$H$154,Premissas!$H$5),0))</f>
        <v/>
      </c>
      <c r="F89" s="19">
        <f>IF(A89="","",IFERROR(D89-E89,""))</f>
        <v/>
      </c>
      <c r="G89" s="20">
        <f>IF(A89="","",IFERROR(E89/C89,""))</f>
        <v/>
      </c>
      <c r="H89" s="7">
        <f>IF(A89="","",IF(C89="","Conferir valor aprovado",IF(F89&lt;0,"Conferir saldo",IF(G89&gt;1,"Conferir limite",IF(G89=1,"Limite utilizado","Em acompanhamento")))))</f>
        <v/>
      </c>
    </row>
    <row r="90" ht="28" customHeight="1">
      <c r="A90" s="10">
        <f>IF(Obras!B86="","",Obras!B86)</f>
        <v/>
      </c>
      <c r="B90" s="10">
        <f>IF(A90="","",Obras!A86)</f>
        <v/>
      </c>
      <c r="C90" s="21">
        <f>IF(A90="","",Obras!D86)</f>
        <v/>
      </c>
      <c r="D90" s="21">
        <f>IF(A90="","",IFERROR(SUMIFS(Movimentos!$F$5:$F$154,Movimentos!$A$5:$A$154,B90,Movimentos!$B$5:$B$154,A90,Movimentos!$C$5:$C$154,Premissas!$F$4,Movimentos!$H$5:$H$154,Premissas!$H$5),0))</f>
        <v/>
      </c>
      <c r="E90" s="21">
        <f>IF(A90="","",IFERROR(SUMIFS(Movimentos!$F$5:$F$154,Movimentos!$A$5:$A$154,B90,Movimentos!$B$5:$B$154,A90,Movimentos!$C$5:$C$154,Premissas!$F$5,Movimentos!$H$5:$H$154,Premissas!$H$5),0))</f>
        <v/>
      </c>
      <c r="F90" s="21">
        <f>IF(A90="","",IFERROR(D90-E90,""))</f>
        <v/>
      </c>
      <c r="G90" s="22">
        <f>IF(A90="","",IFERROR(E90/C90,""))</f>
        <v/>
      </c>
      <c r="H90" s="10">
        <f>IF(A90="","",IF(C90="","Conferir valor aprovado",IF(F90&lt;0,"Conferir saldo",IF(G90&gt;1,"Conferir limite",IF(G90=1,"Limite utilizado","Em acompanhamento")))))</f>
        <v/>
      </c>
    </row>
    <row r="91" ht="28" customHeight="1">
      <c r="A91" s="7">
        <f>IF(Obras!B87="","",Obras!B87)</f>
        <v/>
      </c>
      <c r="B91" s="7">
        <f>IF(A91="","",Obras!A87)</f>
        <v/>
      </c>
      <c r="C91" s="19">
        <f>IF(A91="","",Obras!D87)</f>
        <v/>
      </c>
      <c r="D91" s="19">
        <f>IF(A91="","",IFERROR(SUMIFS(Movimentos!$F$5:$F$154,Movimentos!$A$5:$A$154,B91,Movimentos!$B$5:$B$154,A91,Movimentos!$C$5:$C$154,Premissas!$F$4,Movimentos!$H$5:$H$154,Premissas!$H$5),0))</f>
        <v/>
      </c>
      <c r="E91" s="19">
        <f>IF(A91="","",IFERROR(SUMIFS(Movimentos!$F$5:$F$154,Movimentos!$A$5:$A$154,B91,Movimentos!$B$5:$B$154,A91,Movimentos!$C$5:$C$154,Premissas!$F$5,Movimentos!$H$5:$H$154,Premissas!$H$5),0))</f>
        <v/>
      </c>
      <c r="F91" s="19">
        <f>IF(A91="","",IFERROR(D91-E91,""))</f>
        <v/>
      </c>
      <c r="G91" s="20">
        <f>IF(A91="","",IFERROR(E91/C91,""))</f>
        <v/>
      </c>
      <c r="H91" s="7">
        <f>IF(A91="","",IF(C91="","Conferir valor aprovado",IF(F91&lt;0,"Conferir saldo",IF(G91&gt;1,"Conferir limite",IF(G91=1,"Limite utilizado","Em acompanhamento")))))</f>
        <v/>
      </c>
    </row>
    <row r="92" ht="28" customHeight="1">
      <c r="A92" s="10">
        <f>IF(Obras!B88="","",Obras!B88)</f>
        <v/>
      </c>
      <c r="B92" s="10">
        <f>IF(A92="","",Obras!A88)</f>
        <v/>
      </c>
      <c r="C92" s="21">
        <f>IF(A92="","",Obras!D88)</f>
        <v/>
      </c>
      <c r="D92" s="21">
        <f>IF(A92="","",IFERROR(SUMIFS(Movimentos!$F$5:$F$154,Movimentos!$A$5:$A$154,B92,Movimentos!$B$5:$B$154,A92,Movimentos!$C$5:$C$154,Premissas!$F$4,Movimentos!$H$5:$H$154,Premissas!$H$5),0))</f>
        <v/>
      </c>
      <c r="E92" s="21">
        <f>IF(A92="","",IFERROR(SUMIFS(Movimentos!$F$5:$F$154,Movimentos!$A$5:$A$154,B92,Movimentos!$B$5:$B$154,A92,Movimentos!$C$5:$C$154,Premissas!$F$5,Movimentos!$H$5:$H$154,Premissas!$H$5),0))</f>
        <v/>
      </c>
      <c r="F92" s="21">
        <f>IF(A92="","",IFERROR(D92-E92,""))</f>
        <v/>
      </c>
      <c r="G92" s="22">
        <f>IF(A92="","",IFERROR(E92/C92,""))</f>
        <v/>
      </c>
      <c r="H92" s="10">
        <f>IF(A92="","",IF(C92="","Conferir valor aprovado",IF(F92&lt;0,"Conferir saldo",IF(G92&gt;1,"Conferir limite",IF(G92=1,"Limite utilizado","Em acompanhamento")))))</f>
        <v/>
      </c>
    </row>
    <row r="93" ht="28" customHeight="1">
      <c r="A93" s="7">
        <f>IF(Obras!B89="","",Obras!B89)</f>
        <v/>
      </c>
      <c r="B93" s="7">
        <f>IF(A93="","",Obras!A89)</f>
        <v/>
      </c>
      <c r="C93" s="19">
        <f>IF(A93="","",Obras!D89)</f>
        <v/>
      </c>
      <c r="D93" s="19">
        <f>IF(A93="","",IFERROR(SUMIFS(Movimentos!$F$5:$F$154,Movimentos!$A$5:$A$154,B93,Movimentos!$B$5:$B$154,A93,Movimentos!$C$5:$C$154,Premissas!$F$4,Movimentos!$H$5:$H$154,Premissas!$H$5),0))</f>
        <v/>
      </c>
      <c r="E93" s="19">
        <f>IF(A93="","",IFERROR(SUMIFS(Movimentos!$F$5:$F$154,Movimentos!$A$5:$A$154,B93,Movimentos!$B$5:$B$154,A93,Movimentos!$C$5:$C$154,Premissas!$F$5,Movimentos!$H$5:$H$154,Premissas!$H$5),0))</f>
        <v/>
      </c>
      <c r="F93" s="19">
        <f>IF(A93="","",IFERROR(D93-E93,""))</f>
        <v/>
      </c>
      <c r="G93" s="20">
        <f>IF(A93="","",IFERROR(E93/C93,""))</f>
        <v/>
      </c>
      <c r="H93" s="7">
        <f>IF(A93="","",IF(C93="","Conferir valor aprovado",IF(F93&lt;0,"Conferir saldo",IF(G93&gt;1,"Conferir limite",IF(G93=1,"Limite utilizado","Em acompanhamento")))))</f>
        <v/>
      </c>
    </row>
    <row r="94" ht="28" customHeight="1">
      <c r="A94" s="10">
        <f>IF(Obras!B90="","",Obras!B90)</f>
        <v/>
      </c>
      <c r="B94" s="10">
        <f>IF(A94="","",Obras!A90)</f>
        <v/>
      </c>
      <c r="C94" s="21">
        <f>IF(A94="","",Obras!D90)</f>
        <v/>
      </c>
      <c r="D94" s="21">
        <f>IF(A94="","",IFERROR(SUMIFS(Movimentos!$F$5:$F$154,Movimentos!$A$5:$A$154,B94,Movimentos!$B$5:$B$154,A94,Movimentos!$C$5:$C$154,Premissas!$F$4,Movimentos!$H$5:$H$154,Premissas!$H$5),0))</f>
        <v/>
      </c>
      <c r="E94" s="21">
        <f>IF(A94="","",IFERROR(SUMIFS(Movimentos!$F$5:$F$154,Movimentos!$A$5:$A$154,B94,Movimentos!$B$5:$B$154,A94,Movimentos!$C$5:$C$154,Premissas!$F$5,Movimentos!$H$5:$H$154,Premissas!$H$5),0))</f>
        <v/>
      </c>
      <c r="F94" s="21">
        <f>IF(A94="","",IFERROR(D94-E94,""))</f>
        <v/>
      </c>
      <c r="G94" s="22">
        <f>IF(A94="","",IFERROR(E94/C94,""))</f>
        <v/>
      </c>
      <c r="H94" s="10">
        <f>IF(A94="","",IF(C94="","Conferir valor aprovado",IF(F94&lt;0,"Conferir saldo",IF(G94&gt;1,"Conferir limite",IF(G94=1,"Limite utilizado","Em acompanhamento")))))</f>
        <v/>
      </c>
    </row>
    <row r="95" ht="28" customHeight="1">
      <c r="A95" s="7">
        <f>IF(Obras!B91="","",Obras!B91)</f>
        <v/>
      </c>
      <c r="B95" s="7">
        <f>IF(A95="","",Obras!A91)</f>
        <v/>
      </c>
      <c r="C95" s="19">
        <f>IF(A95="","",Obras!D91)</f>
        <v/>
      </c>
      <c r="D95" s="19">
        <f>IF(A95="","",IFERROR(SUMIFS(Movimentos!$F$5:$F$154,Movimentos!$A$5:$A$154,B95,Movimentos!$B$5:$B$154,A95,Movimentos!$C$5:$C$154,Premissas!$F$4,Movimentos!$H$5:$H$154,Premissas!$H$5),0))</f>
        <v/>
      </c>
      <c r="E95" s="19">
        <f>IF(A95="","",IFERROR(SUMIFS(Movimentos!$F$5:$F$154,Movimentos!$A$5:$A$154,B95,Movimentos!$B$5:$B$154,A95,Movimentos!$C$5:$C$154,Premissas!$F$5,Movimentos!$H$5:$H$154,Premissas!$H$5),0))</f>
        <v/>
      </c>
      <c r="F95" s="19">
        <f>IF(A95="","",IFERROR(D95-E95,""))</f>
        <v/>
      </c>
      <c r="G95" s="20">
        <f>IF(A95="","",IFERROR(E95/C95,""))</f>
        <v/>
      </c>
      <c r="H95" s="7">
        <f>IF(A95="","",IF(C95="","Conferir valor aprovado",IF(F95&lt;0,"Conferir saldo",IF(G95&gt;1,"Conferir limite",IF(G95=1,"Limite utilizado","Em acompanhamento")))))</f>
        <v/>
      </c>
    </row>
    <row r="96" ht="28" customHeight="1">
      <c r="A96" s="10">
        <f>IF(Obras!B92="","",Obras!B92)</f>
        <v/>
      </c>
      <c r="B96" s="10">
        <f>IF(A96="","",Obras!A92)</f>
        <v/>
      </c>
      <c r="C96" s="21">
        <f>IF(A96="","",Obras!D92)</f>
        <v/>
      </c>
      <c r="D96" s="21">
        <f>IF(A96="","",IFERROR(SUMIFS(Movimentos!$F$5:$F$154,Movimentos!$A$5:$A$154,B96,Movimentos!$B$5:$B$154,A96,Movimentos!$C$5:$C$154,Premissas!$F$4,Movimentos!$H$5:$H$154,Premissas!$H$5),0))</f>
        <v/>
      </c>
      <c r="E96" s="21">
        <f>IF(A96="","",IFERROR(SUMIFS(Movimentos!$F$5:$F$154,Movimentos!$A$5:$A$154,B96,Movimentos!$B$5:$B$154,A96,Movimentos!$C$5:$C$154,Premissas!$F$5,Movimentos!$H$5:$H$154,Premissas!$H$5),0))</f>
        <v/>
      </c>
      <c r="F96" s="21">
        <f>IF(A96="","",IFERROR(D96-E96,""))</f>
        <v/>
      </c>
      <c r="G96" s="22">
        <f>IF(A96="","",IFERROR(E96/C96,""))</f>
        <v/>
      </c>
      <c r="H96" s="10">
        <f>IF(A96="","",IF(C96="","Conferir valor aprovado",IF(F96&lt;0,"Conferir saldo",IF(G96&gt;1,"Conferir limite",IF(G96=1,"Limite utilizado","Em acompanhamento")))))</f>
        <v/>
      </c>
    </row>
    <row r="97" ht="28" customHeight="1">
      <c r="A97" s="7">
        <f>IF(Obras!B93="","",Obras!B93)</f>
        <v/>
      </c>
      <c r="B97" s="7">
        <f>IF(A97="","",Obras!A93)</f>
        <v/>
      </c>
      <c r="C97" s="19">
        <f>IF(A97="","",Obras!D93)</f>
        <v/>
      </c>
      <c r="D97" s="19">
        <f>IF(A97="","",IFERROR(SUMIFS(Movimentos!$F$5:$F$154,Movimentos!$A$5:$A$154,B97,Movimentos!$B$5:$B$154,A97,Movimentos!$C$5:$C$154,Premissas!$F$4,Movimentos!$H$5:$H$154,Premissas!$H$5),0))</f>
        <v/>
      </c>
      <c r="E97" s="19">
        <f>IF(A97="","",IFERROR(SUMIFS(Movimentos!$F$5:$F$154,Movimentos!$A$5:$A$154,B97,Movimentos!$B$5:$B$154,A97,Movimentos!$C$5:$C$154,Premissas!$F$5,Movimentos!$H$5:$H$154,Premissas!$H$5),0))</f>
        <v/>
      </c>
      <c r="F97" s="19">
        <f>IF(A97="","",IFERROR(D97-E97,""))</f>
        <v/>
      </c>
      <c r="G97" s="20">
        <f>IF(A97="","",IFERROR(E97/C97,""))</f>
        <v/>
      </c>
      <c r="H97" s="7">
        <f>IF(A97="","",IF(C97="","Conferir valor aprovado",IF(F97&lt;0,"Conferir saldo",IF(G97&gt;1,"Conferir limite",IF(G97=1,"Limite utilizado","Em acompanhamento")))))</f>
        <v/>
      </c>
    </row>
    <row r="98" ht="28" customHeight="1">
      <c r="A98" s="10">
        <f>IF(Obras!B94="","",Obras!B94)</f>
        <v/>
      </c>
      <c r="B98" s="10">
        <f>IF(A98="","",Obras!A94)</f>
        <v/>
      </c>
      <c r="C98" s="21">
        <f>IF(A98="","",Obras!D94)</f>
        <v/>
      </c>
      <c r="D98" s="21">
        <f>IF(A98="","",IFERROR(SUMIFS(Movimentos!$F$5:$F$154,Movimentos!$A$5:$A$154,B98,Movimentos!$B$5:$B$154,A98,Movimentos!$C$5:$C$154,Premissas!$F$4,Movimentos!$H$5:$H$154,Premissas!$H$5),0))</f>
        <v/>
      </c>
      <c r="E98" s="21">
        <f>IF(A98="","",IFERROR(SUMIFS(Movimentos!$F$5:$F$154,Movimentos!$A$5:$A$154,B98,Movimentos!$B$5:$B$154,A98,Movimentos!$C$5:$C$154,Premissas!$F$5,Movimentos!$H$5:$H$154,Premissas!$H$5),0))</f>
        <v/>
      </c>
      <c r="F98" s="21">
        <f>IF(A98="","",IFERROR(D98-E98,""))</f>
        <v/>
      </c>
      <c r="G98" s="22">
        <f>IF(A98="","",IFERROR(E98/C98,""))</f>
        <v/>
      </c>
      <c r="H98" s="10">
        <f>IF(A98="","",IF(C98="","Conferir valor aprovado",IF(F98&lt;0,"Conferir saldo",IF(G98&gt;1,"Conferir limite",IF(G98=1,"Limite utilizado","Em acompanhamento")))))</f>
        <v/>
      </c>
    </row>
    <row r="99" ht="28" customHeight="1">
      <c r="A99" s="7">
        <f>IF(Obras!B95="","",Obras!B95)</f>
        <v/>
      </c>
      <c r="B99" s="7">
        <f>IF(A99="","",Obras!A95)</f>
        <v/>
      </c>
      <c r="C99" s="19">
        <f>IF(A99="","",Obras!D95)</f>
        <v/>
      </c>
      <c r="D99" s="19">
        <f>IF(A99="","",IFERROR(SUMIFS(Movimentos!$F$5:$F$154,Movimentos!$A$5:$A$154,B99,Movimentos!$B$5:$B$154,A99,Movimentos!$C$5:$C$154,Premissas!$F$4,Movimentos!$H$5:$H$154,Premissas!$H$5),0))</f>
        <v/>
      </c>
      <c r="E99" s="19">
        <f>IF(A99="","",IFERROR(SUMIFS(Movimentos!$F$5:$F$154,Movimentos!$A$5:$A$154,B99,Movimentos!$B$5:$B$154,A99,Movimentos!$C$5:$C$154,Premissas!$F$5,Movimentos!$H$5:$H$154,Premissas!$H$5),0))</f>
        <v/>
      </c>
      <c r="F99" s="19">
        <f>IF(A99="","",IFERROR(D99-E99,""))</f>
        <v/>
      </c>
      <c r="G99" s="20">
        <f>IF(A99="","",IFERROR(E99/C99,""))</f>
        <v/>
      </c>
      <c r="H99" s="7">
        <f>IF(A99="","",IF(C99="","Conferir valor aprovado",IF(F99&lt;0,"Conferir saldo",IF(G99&gt;1,"Conferir limite",IF(G99=1,"Limite utilizado","Em acompanhamento")))))</f>
        <v/>
      </c>
    </row>
    <row r="100" ht="28" customHeight="1">
      <c r="A100" s="10">
        <f>IF(Obras!B96="","",Obras!B96)</f>
        <v/>
      </c>
      <c r="B100" s="10">
        <f>IF(A100="","",Obras!A96)</f>
        <v/>
      </c>
      <c r="C100" s="21">
        <f>IF(A100="","",Obras!D96)</f>
        <v/>
      </c>
      <c r="D100" s="21">
        <f>IF(A100="","",IFERROR(SUMIFS(Movimentos!$F$5:$F$154,Movimentos!$A$5:$A$154,B100,Movimentos!$B$5:$B$154,A100,Movimentos!$C$5:$C$154,Premissas!$F$4,Movimentos!$H$5:$H$154,Premissas!$H$5),0))</f>
        <v/>
      </c>
      <c r="E100" s="21">
        <f>IF(A100="","",IFERROR(SUMIFS(Movimentos!$F$5:$F$154,Movimentos!$A$5:$A$154,B100,Movimentos!$B$5:$B$154,A100,Movimentos!$C$5:$C$154,Premissas!$F$5,Movimentos!$H$5:$H$154,Premissas!$H$5),0))</f>
        <v/>
      </c>
      <c r="F100" s="21">
        <f>IF(A100="","",IFERROR(D100-E100,""))</f>
        <v/>
      </c>
      <c r="G100" s="22">
        <f>IF(A100="","",IFERROR(E100/C100,""))</f>
        <v/>
      </c>
      <c r="H100" s="10">
        <f>IF(A100="","",IF(C100="","Conferir valor aprovado",IF(F100&lt;0,"Conferir saldo",IF(G100&gt;1,"Conferir limite",IF(G100=1,"Limite utilizado","Em acompanhamento")))))</f>
        <v/>
      </c>
    </row>
    <row r="101" ht="28" customHeight="1">
      <c r="A101" s="7">
        <f>IF(Obras!B97="","",Obras!B97)</f>
        <v/>
      </c>
      <c r="B101" s="7">
        <f>IF(A101="","",Obras!A97)</f>
        <v/>
      </c>
      <c r="C101" s="19">
        <f>IF(A101="","",Obras!D97)</f>
        <v/>
      </c>
      <c r="D101" s="19">
        <f>IF(A101="","",IFERROR(SUMIFS(Movimentos!$F$5:$F$154,Movimentos!$A$5:$A$154,B101,Movimentos!$B$5:$B$154,A101,Movimentos!$C$5:$C$154,Premissas!$F$4,Movimentos!$H$5:$H$154,Premissas!$H$5),0))</f>
        <v/>
      </c>
      <c r="E101" s="19">
        <f>IF(A101="","",IFERROR(SUMIFS(Movimentos!$F$5:$F$154,Movimentos!$A$5:$A$154,B101,Movimentos!$B$5:$B$154,A101,Movimentos!$C$5:$C$154,Premissas!$F$5,Movimentos!$H$5:$H$154,Premissas!$H$5),0))</f>
        <v/>
      </c>
      <c r="F101" s="19">
        <f>IF(A101="","",IFERROR(D101-E101,""))</f>
        <v/>
      </c>
      <c r="G101" s="20">
        <f>IF(A101="","",IFERROR(E101/C101,""))</f>
        <v/>
      </c>
      <c r="H101" s="7">
        <f>IF(A101="","",IF(C101="","Conferir valor aprovado",IF(F101&lt;0,"Conferir saldo",IF(G101&gt;1,"Conferir limite",IF(G101=1,"Limite utilizado","Em acompanhamento")))))</f>
        <v/>
      </c>
    </row>
    <row r="102" ht="28" customHeight="1">
      <c r="A102" s="10">
        <f>IF(Obras!B98="","",Obras!B98)</f>
        <v/>
      </c>
      <c r="B102" s="10">
        <f>IF(A102="","",Obras!A98)</f>
        <v/>
      </c>
      <c r="C102" s="21">
        <f>IF(A102="","",Obras!D98)</f>
        <v/>
      </c>
      <c r="D102" s="21">
        <f>IF(A102="","",IFERROR(SUMIFS(Movimentos!$F$5:$F$154,Movimentos!$A$5:$A$154,B102,Movimentos!$B$5:$B$154,A102,Movimentos!$C$5:$C$154,Premissas!$F$4,Movimentos!$H$5:$H$154,Premissas!$H$5),0))</f>
        <v/>
      </c>
      <c r="E102" s="21">
        <f>IF(A102="","",IFERROR(SUMIFS(Movimentos!$F$5:$F$154,Movimentos!$A$5:$A$154,B102,Movimentos!$B$5:$B$154,A102,Movimentos!$C$5:$C$154,Premissas!$F$5,Movimentos!$H$5:$H$154,Premissas!$H$5),0))</f>
        <v/>
      </c>
      <c r="F102" s="21">
        <f>IF(A102="","",IFERROR(D102-E102,""))</f>
        <v/>
      </c>
      <c r="G102" s="22">
        <f>IF(A102="","",IFERROR(E102/C102,""))</f>
        <v/>
      </c>
      <c r="H102" s="10">
        <f>IF(A102="","",IF(C102="","Conferir valor aprovado",IF(F102&lt;0,"Conferir saldo",IF(G102&gt;1,"Conferir limite",IF(G102=1,"Limite utilizado","Em acompanhamento")))))</f>
        <v/>
      </c>
    </row>
    <row r="103" ht="28" customHeight="1">
      <c r="A103" s="7">
        <f>IF(Obras!B99="","",Obras!B99)</f>
        <v/>
      </c>
      <c r="B103" s="7">
        <f>IF(A103="","",Obras!A99)</f>
        <v/>
      </c>
      <c r="C103" s="19">
        <f>IF(A103="","",Obras!D99)</f>
        <v/>
      </c>
      <c r="D103" s="19">
        <f>IF(A103="","",IFERROR(SUMIFS(Movimentos!$F$5:$F$154,Movimentos!$A$5:$A$154,B103,Movimentos!$B$5:$B$154,A103,Movimentos!$C$5:$C$154,Premissas!$F$4,Movimentos!$H$5:$H$154,Premissas!$H$5),0))</f>
        <v/>
      </c>
      <c r="E103" s="19">
        <f>IF(A103="","",IFERROR(SUMIFS(Movimentos!$F$5:$F$154,Movimentos!$A$5:$A$154,B103,Movimentos!$B$5:$B$154,A103,Movimentos!$C$5:$C$154,Premissas!$F$5,Movimentos!$H$5:$H$154,Premissas!$H$5),0))</f>
        <v/>
      </c>
      <c r="F103" s="19">
        <f>IF(A103="","",IFERROR(D103-E103,""))</f>
        <v/>
      </c>
      <c r="G103" s="20">
        <f>IF(A103="","",IFERROR(E103/C103,""))</f>
        <v/>
      </c>
      <c r="H103" s="7">
        <f>IF(A103="","",IF(C103="","Conferir valor aprovado",IF(F103&lt;0,"Conferir saldo",IF(G103&gt;1,"Conferir limite",IF(G103=1,"Limite utilizado","Em acompanhamento")))))</f>
        <v/>
      </c>
    </row>
    <row r="104" ht="28" customHeight="1">
      <c r="A104" s="10">
        <f>IF(Obras!B100="","",Obras!B100)</f>
        <v/>
      </c>
      <c r="B104" s="10">
        <f>IF(A104="","",Obras!A100)</f>
        <v/>
      </c>
      <c r="C104" s="21">
        <f>IF(A104="","",Obras!D100)</f>
        <v/>
      </c>
      <c r="D104" s="21">
        <f>IF(A104="","",IFERROR(SUMIFS(Movimentos!$F$5:$F$154,Movimentos!$A$5:$A$154,B104,Movimentos!$B$5:$B$154,A104,Movimentos!$C$5:$C$154,Premissas!$F$4,Movimentos!$H$5:$H$154,Premissas!$H$5),0))</f>
        <v/>
      </c>
      <c r="E104" s="21">
        <f>IF(A104="","",IFERROR(SUMIFS(Movimentos!$F$5:$F$154,Movimentos!$A$5:$A$154,B104,Movimentos!$B$5:$B$154,A104,Movimentos!$C$5:$C$154,Premissas!$F$5,Movimentos!$H$5:$H$154,Premissas!$H$5),0))</f>
        <v/>
      </c>
      <c r="F104" s="21">
        <f>IF(A104="","",IFERROR(D104-E104,""))</f>
        <v/>
      </c>
      <c r="G104" s="22">
        <f>IF(A104="","",IFERROR(E104/C104,""))</f>
        <v/>
      </c>
      <c r="H104" s="10">
        <f>IF(A104="","",IF(C104="","Conferir valor aprovado",IF(F104&lt;0,"Conferir saldo",IF(G104&gt;1,"Conferir limite",IF(G104=1,"Limite utilizado","Em acompanhamento")))))</f>
        <v/>
      </c>
    </row>
    <row r="105" ht="28" customHeight="1">
      <c r="A105" s="7">
        <f>IF(Obras!B101="","",Obras!B101)</f>
        <v/>
      </c>
      <c r="B105" s="7">
        <f>IF(A105="","",Obras!A101)</f>
        <v/>
      </c>
      <c r="C105" s="19">
        <f>IF(A105="","",Obras!D101)</f>
        <v/>
      </c>
      <c r="D105" s="19">
        <f>IF(A105="","",IFERROR(SUMIFS(Movimentos!$F$5:$F$154,Movimentos!$A$5:$A$154,B105,Movimentos!$B$5:$B$154,A105,Movimentos!$C$5:$C$154,Premissas!$F$4,Movimentos!$H$5:$H$154,Premissas!$H$5),0))</f>
        <v/>
      </c>
      <c r="E105" s="19">
        <f>IF(A105="","",IFERROR(SUMIFS(Movimentos!$F$5:$F$154,Movimentos!$A$5:$A$154,B105,Movimentos!$B$5:$B$154,A105,Movimentos!$C$5:$C$154,Premissas!$F$5,Movimentos!$H$5:$H$154,Premissas!$H$5),0))</f>
        <v/>
      </c>
      <c r="F105" s="19">
        <f>IF(A105="","",IFERROR(D105-E105,""))</f>
        <v/>
      </c>
      <c r="G105" s="20">
        <f>IF(A105="","",IFERROR(E105/C105,""))</f>
        <v/>
      </c>
      <c r="H105" s="7">
        <f>IF(A105="","",IF(C105="","Conferir valor aprovado",IF(F105&lt;0,"Conferir saldo",IF(G105&gt;1,"Conferir limite",IF(G105=1,"Limite utilizado","Em acompanhamento")))))</f>
        <v/>
      </c>
    </row>
    <row r="106" ht="28" customHeight="1">
      <c r="A106" s="10">
        <f>IF(Obras!B102="","",Obras!B102)</f>
        <v/>
      </c>
      <c r="B106" s="10">
        <f>IF(A106="","",Obras!A102)</f>
        <v/>
      </c>
      <c r="C106" s="21">
        <f>IF(A106="","",Obras!D102)</f>
        <v/>
      </c>
      <c r="D106" s="21">
        <f>IF(A106="","",IFERROR(SUMIFS(Movimentos!$F$5:$F$154,Movimentos!$A$5:$A$154,B106,Movimentos!$B$5:$B$154,A106,Movimentos!$C$5:$C$154,Premissas!$F$4,Movimentos!$H$5:$H$154,Premissas!$H$5),0))</f>
        <v/>
      </c>
      <c r="E106" s="21">
        <f>IF(A106="","",IFERROR(SUMIFS(Movimentos!$F$5:$F$154,Movimentos!$A$5:$A$154,B106,Movimentos!$B$5:$B$154,A106,Movimentos!$C$5:$C$154,Premissas!$F$5,Movimentos!$H$5:$H$154,Premissas!$H$5),0))</f>
        <v/>
      </c>
      <c r="F106" s="21">
        <f>IF(A106="","",IFERROR(D106-E106,""))</f>
        <v/>
      </c>
      <c r="G106" s="22">
        <f>IF(A106="","",IFERROR(E106/C106,""))</f>
        <v/>
      </c>
      <c r="H106" s="10">
        <f>IF(A106="","",IF(C106="","Conferir valor aprovado",IF(F106&lt;0,"Conferir saldo",IF(G106&gt;1,"Conferir limite",IF(G106=1,"Limite utilizado","Em acompanhamento")))))</f>
        <v/>
      </c>
    </row>
    <row r="107" ht="28" customHeight="1">
      <c r="A107" s="7">
        <f>IF(Obras!B103="","",Obras!B103)</f>
        <v/>
      </c>
      <c r="B107" s="7">
        <f>IF(A107="","",Obras!A103)</f>
        <v/>
      </c>
      <c r="C107" s="19">
        <f>IF(A107="","",Obras!D103)</f>
        <v/>
      </c>
      <c r="D107" s="19">
        <f>IF(A107="","",IFERROR(SUMIFS(Movimentos!$F$5:$F$154,Movimentos!$A$5:$A$154,B107,Movimentos!$B$5:$B$154,A107,Movimentos!$C$5:$C$154,Premissas!$F$4,Movimentos!$H$5:$H$154,Premissas!$H$5),0))</f>
        <v/>
      </c>
      <c r="E107" s="19">
        <f>IF(A107="","",IFERROR(SUMIFS(Movimentos!$F$5:$F$154,Movimentos!$A$5:$A$154,B107,Movimentos!$B$5:$B$154,A107,Movimentos!$C$5:$C$154,Premissas!$F$5,Movimentos!$H$5:$H$154,Premissas!$H$5),0))</f>
        <v/>
      </c>
      <c r="F107" s="19">
        <f>IF(A107="","",IFERROR(D107-E107,""))</f>
        <v/>
      </c>
      <c r="G107" s="20">
        <f>IF(A107="","",IFERROR(E107/C107,""))</f>
        <v/>
      </c>
      <c r="H107" s="7">
        <f>IF(A107="","",IF(C107="","Conferir valor aprovado",IF(F107&lt;0,"Conferir saldo",IF(G107&gt;1,"Conferir limite",IF(G107=1,"Limite utilizado","Em acompanhamento")))))</f>
        <v/>
      </c>
    </row>
    <row r="108" ht="28" customHeight="1">
      <c r="A108" s="10">
        <f>IF(Obras!B104="","",Obras!B104)</f>
        <v/>
      </c>
      <c r="B108" s="10">
        <f>IF(A108="","",Obras!A104)</f>
        <v/>
      </c>
      <c r="C108" s="21">
        <f>IF(A108="","",Obras!D104)</f>
        <v/>
      </c>
      <c r="D108" s="21">
        <f>IF(A108="","",IFERROR(SUMIFS(Movimentos!$F$5:$F$154,Movimentos!$A$5:$A$154,B108,Movimentos!$B$5:$B$154,A108,Movimentos!$C$5:$C$154,Premissas!$F$4,Movimentos!$H$5:$H$154,Premissas!$H$5),0))</f>
        <v/>
      </c>
      <c r="E108" s="21">
        <f>IF(A108="","",IFERROR(SUMIFS(Movimentos!$F$5:$F$154,Movimentos!$A$5:$A$154,B108,Movimentos!$B$5:$B$154,A108,Movimentos!$C$5:$C$154,Premissas!$F$5,Movimentos!$H$5:$H$154,Premissas!$H$5),0))</f>
        <v/>
      </c>
      <c r="F108" s="21">
        <f>IF(A108="","",IFERROR(D108-E108,""))</f>
        <v/>
      </c>
      <c r="G108" s="22">
        <f>IF(A108="","",IFERROR(E108/C108,""))</f>
        <v/>
      </c>
      <c r="H108" s="10">
        <f>IF(A108="","",IF(C108="","Conferir valor aprovado",IF(F108&lt;0,"Conferir saldo",IF(G108&gt;1,"Conferir limite",IF(G108=1,"Limite utilizado","Em acompanhamento")))))</f>
        <v/>
      </c>
    </row>
  </sheetData>
  <autoFilter ref="A8:H108"/>
  <mergeCells count="1">
    <mergeCell ref="A1:H1"/>
  </mergeCells>
  <conditionalFormatting sqref="G3">
    <cfRule type="expression" priority="1" dxfId="0" stopIfTrue="1">
      <formula>AND(ISNUMBER(G3),G3&lt;0)</formula>
    </cfRule>
  </conditionalFormatting>
  <conditionalFormatting sqref="F9:F108">
    <cfRule type="expression" priority="2" dxfId="0" stopIfTrue="1">
      <formula>AND($A9&lt;&gt;"",ISNUMBER($F9),$F9&lt;0)</formula>
    </cfRule>
  </conditionalFormatting>
  <conditionalFormatting sqref="G9:G108">
    <cfRule type="expression" priority="3" dxfId="1" stopIfTrue="1">
      <formula>AND($A9&lt;&gt;"",ISNUMBER($G9),$G9&gt;1)</formula>
    </cfRule>
  </conditionalFormatting>
  <conditionalFormatting sqref="H9:H108">
    <cfRule type="expression" priority="4" dxfId="0" stopIfTrue="1">
      <formula>AND($A9&lt;&gt;"",LEFT($H9,8)="Conferir")</formula>
    </cfRule>
    <cfRule type="expression" priority="5" dxfId="2" stopIfTrue="1">
      <formula>AND($A9&lt;&gt;"",$H9="Em acompanhamento")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H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34" customWidth="1" min="2" max="2"/>
    <col width="17" customWidth="1" min="3" max="3"/>
    <col width="18" customWidth="1" min="4" max="4"/>
    <col width="31" customWidth="1" min="5" max="5"/>
    <col width="18" customWidth="1" min="6" max="6"/>
    <col width="20" customWidth="1" min="7" max="7"/>
    <col width="45" customWidth="1" min="8" max="8"/>
  </cols>
  <sheetData>
    <row r="1" ht="28" customHeight="1">
      <c r="A1" s="1" t="inlineStr">
        <is>
          <t>Obras aprovadas — controle do fundo de obras condomínio</t>
        </is>
      </c>
    </row>
    <row r="2" ht="22" customHeight="1">
      <c r="A2" s="13" t="inlineStr">
        <is>
          <t>Registre cada obra uma vez; vencimentos destacados pedem conferência manual.</t>
        </is>
      </c>
    </row>
    <row r="3"/>
    <row r="4" ht="30" customHeight="1">
      <c r="A4" s="6" t="inlineStr">
        <is>
          <t>Condomínio</t>
        </is>
      </c>
      <c r="B4" s="6" t="inlineStr">
        <is>
          <t>Obra</t>
        </is>
      </c>
      <c r="C4" s="6" t="inlineStr">
        <is>
          <t>Período aprovado</t>
        </is>
      </c>
      <c r="D4" s="6" t="inlineStr">
        <is>
          <t>Valor aprovado</t>
        </is>
      </c>
      <c r="E4" s="6" t="inlineStr">
        <is>
          <t>Responsável</t>
        </is>
      </c>
      <c r="F4" s="6" t="inlineStr">
        <is>
          <t>Situação</t>
        </is>
      </c>
      <c r="G4" s="6" t="inlineStr">
        <is>
          <t>Vencimento previsto</t>
        </is>
      </c>
      <c r="H4" s="6" t="inlineStr">
        <is>
          <t>Observações</t>
        </is>
      </c>
    </row>
    <row r="5" ht="30" customHeight="1">
      <c r="A5" s="14" t="inlineStr">
        <is>
          <t>Condomínio Fictício Bosque Azul</t>
        </is>
      </c>
      <c r="B5" s="14" t="inlineStr">
        <is>
          <t>Reforma fictícia da cobertura</t>
        </is>
      </c>
      <c r="C5" s="15" t="n">
        <v>46174</v>
      </c>
      <c r="D5" s="23" t="n">
        <v>120000</v>
      </c>
      <c r="E5" s="14" t="inlineStr">
        <is>
          <t>Síndica fictícia Ana Modelo</t>
        </is>
      </c>
      <c r="F5" s="14" t="inlineStr">
        <is>
          <t>Em execução</t>
        </is>
      </c>
      <c r="G5" s="15" t="n">
        <v>46356</v>
      </c>
      <c r="H5" s="14" t="inlineStr">
        <is>
          <t>Obra fictícia aprovada em assembleia simulada para teste.</t>
        </is>
      </c>
    </row>
    <row r="6" ht="30" customHeight="1">
      <c r="A6" s="14" t="inlineStr">
        <is>
          <t>Condomínio Fictício Bosque Azul</t>
        </is>
      </c>
      <c r="B6" s="14" t="inlineStr">
        <is>
          <t>Modernização fictícia dos elevadores</t>
        </is>
      </c>
      <c r="C6" s="15" t="n">
        <v>46204</v>
      </c>
      <c r="D6" s="23" t="n">
        <v>80000</v>
      </c>
      <c r="E6" s="14" t="inlineStr">
        <is>
          <t>Conselheiro fictício Bruno Exemplo</t>
        </is>
      </c>
      <c r="F6" s="14" t="inlineStr">
        <is>
          <t>Aprovada</t>
        </is>
      </c>
      <c r="G6" s="15" t="n">
        <v>46394</v>
      </c>
      <c r="H6" s="14" t="inlineStr">
        <is>
          <t>Início sujeito à conferência manual do cronograma fictício.</t>
        </is>
      </c>
    </row>
    <row r="7" ht="30" customHeight="1">
      <c r="A7" s="14" t="inlineStr">
        <is>
          <t>Condomínio Fictício Jardins do Sol</t>
        </is>
      </c>
      <c r="B7" s="14" t="inlineStr">
        <is>
          <t>Impermeabilização fictícia da garagem</t>
        </is>
      </c>
      <c r="C7" s="15" t="n">
        <v>46235</v>
      </c>
      <c r="D7" s="23" t="n">
        <v>60000</v>
      </c>
      <c r="E7" s="14" t="inlineStr">
        <is>
          <t>Síndica fictícia Carla Demonstração</t>
        </is>
      </c>
      <c r="F7" s="14" t="inlineStr">
        <is>
          <t>Em execução</t>
        </is>
      </c>
      <c r="G7" s="15" t="n">
        <v>46444</v>
      </c>
      <c r="H7" s="14" t="inlineStr">
        <is>
          <t>Medições fictícias devem ser comparadas aos registros inseridos.</t>
        </is>
      </c>
    </row>
    <row r="8" ht="30" customHeight="1">
      <c r="A8" s="14" t="n"/>
      <c r="B8" s="14" t="n"/>
      <c r="C8" s="15" t="n"/>
      <c r="D8" s="23" t="n"/>
      <c r="E8" s="14" t="n"/>
      <c r="F8" s="14" t="n"/>
      <c r="G8" s="15" t="n"/>
      <c r="H8" s="14" t="n"/>
    </row>
    <row r="9" ht="30" customHeight="1">
      <c r="A9" s="14" t="n"/>
      <c r="B9" s="14" t="n"/>
      <c r="C9" s="15" t="n"/>
      <c r="D9" s="23" t="n"/>
      <c r="E9" s="14" t="n"/>
      <c r="F9" s="14" t="n"/>
      <c r="G9" s="15" t="n"/>
      <c r="H9" s="14" t="n"/>
    </row>
    <row r="10" ht="30" customHeight="1">
      <c r="A10" s="14" t="n"/>
      <c r="B10" s="14" t="n"/>
      <c r="C10" s="15" t="n"/>
      <c r="D10" s="23" t="n"/>
      <c r="E10" s="14" t="n"/>
      <c r="F10" s="14" t="n"/>
      <c r="G10" s="15" t="n"/>
      <c r="H10" s="14" t="n"/>
    </row>
    <row r="11" ht="30" customHeight="1">
      <c r="A11" s="14" t="n"/>
      <c r="B11" s="14" t="n"/>
      <c r="C11" s="15" t="n"/>
      <c r="D11" s="23" t="n"/>
      <c r="E11" s="14" t="n"/>
      <c r="F11" s="14" t="n"/>
      <c r="G11" s="15" t="n"/>
      <c r="H11" s="14" t="n"/>
    </row>
    <row r="12" ht="30" customHeight="1">
      <c r="A12" s="14" t="n"/>
      <c r="B12" s="14" t="n"/>
      <c r="C12" s="15" t="n"/>
      <c r="D12" s="23" t="n"/>
      <c r="E12" s="14" t="n"/>
      <c r="F12" s="14" t="n"/>
      <c r="G12" s="15" t="n"/>
      <c r="H12" s="14" t="n"/>
    </row>
    <row r="13" ht="30" customHeight="1">
      <c r="A13" s="14" t="n"/>
      <c r="B13" s="14" t="n"/>
      <c r="C13" s="15" t="n"/>
      <c r="D13" s="23" t="n"/>
      <c r="E13" s="14" t="n"/>
      <c r="F13" s="14" t="n"/>
      <c r="G13" s="15" t="n"/>
      <c r="H13" s="14" t="n"/>
    </row>
    <row r="14" ht="30" customHeight="1">
      <c r="A14" s="14" t="n"/>
      <c r="B14" s="14" t="n"/>
      <c r="C14" s="15" t="n"/>
      <c r="D14" s="23" t="n"/>
      <c r="E14" s="14" t="n"/>
      <c r="F14" s="14" t="n"/>
      <c r="G14" s="15" t="n"/>
      <c r="H14" s="14" t="n"/>
    </row>
    <row r="15" ht="30" customHeight="1">
      <c r="A15" s="14" t="n"/>
      <c r="B15" s="14" t="n"/>
      <c r="C15" s="15" t="n"/>
      <c r="D15" s="23" t="n"/>
      <c r="E15" s="14" t="n"/>
      <c r="F15" s="14" t="n"/>
      <c r="G15" s="15" t="n"/>
      <c r="H15" s="14" t="n"/>
    </row>
    <row r="16" ht="30" customHeight="1">
      <c r="A16" s="14" t="n"/>
      <c r="B16" s="14" t="n"/>
      <c r="C16" s="15" t="n"/>
      <c r="D16" s="23" t="n"/>
      <c r="E16" s="14" t="n"/>
      <c r="F16" s="14" t="n"/>
      <c r="G16" s="15" t="n"/>
      <c r="H16" s="14" t="n"/>
    </row>
    <row r="17" ht="30" customHeight="1">
      <c r="A17" s="14" t="n"/>
      <c r="B17" s="14" t="n"/>
      <c r="C17" s="15" t="n"/>
      <c r="D17" s="23" t="n"/>
      <c r="E17" s="14" t="n"/>
      <c r="F17" s="14" t="n"/>
      <c r="G17" s="15" t="n"/>
      <c r="H17" s="14" t="n"/>
    </row>
    <row r="18" ht="30" customHeight="1">
      <c r="A18" s="14" t="n"/>
      <c r="B18" s="14" t="n"/>
      <c r="C18" s="15" t="n"/>
      <c r="D18" s="23" t="n"/>
      <c r="E18" s="14" t="n"/>
      <c r="F18" s="14" t="n"/>
      <c r="G18" s="15" t="n"/>
      <c r="H18" s="14" t="n"/>
    </row>
    <row r="19" ht="30" customHeight="1">
      <c r="A19" s="14" t="n"/>
      <c r="B19" s="14" t="n"/>
      <c r="C19" s="15" t="n"/>
      <c r="D19" s="23" t="n"/>
      <c r="E19" s="14" t="n"/>
      <c r="F19" s="14" t="n"/>
      <c r="G19" s="15" t="n"/>
      <c r="H19" s="14" t="n"/>
    </row>
    <row r="20" ht="30" customHeight="1">
      <c r="A20" s="14" t="n"/>
      <c r="B20" s="14" t="n"/>
      <c r="C20" s="15" t="n"/>
      <c r="D20" s="23" t="n"/>
      <c r="E20" s="14" t="n"/>
      <c r="F20" s="14" t="n"/>
      <c r="G20" s="15" t="n"/>
      <c r="H20" s="14" t="n"/>
    </row>
    <row r="21" ht="30" customHeight="1">
      <c r="A21" s="14" t="n"/>
      <c r="B21" s="14" t="n"/>
      <c r="C21" s="15" t="n"/>
      <c r="D21" s="23" t="n"/>
      <c r="E21" s="14" t="n"/>
      <c r="F21" s="14" t="n"/>
      <c r="G21" s="15" t="n"/>
      <c r="H21" s="14" t="n"/>
    </row>
    <row r="22" ht="30" customHeight="1">
      <c r="A22" s="14" t="n"/>
      <c r="B22" s="14" t="n"/>
      <c r="C22" s="15" t="n"/>
      <c r="D22" s="23" t="n"/>
      <c r="E22" s="14" t="n"/>
      <c r="F22" s="14" t="n"/>
      <c r="G22" s="15" t="n"/>
      <c r="H22" s="14" t="n"/>
    </row>
    <row r="23" ht="30" customHeight="1">
      <c r="A23" s="14" t="n"/>
      <c r="B23" s="14" t="n"/>
      <c r="C23" s="15" t="n"/>
      <c r="D23" s="23" t="n"/>
      <c r="E23" s="14" t="n"/>
      <c r="F23" s="14" t="n"/>
      <c r="G23" s="15" t="n"/>
      <c r="H23" s="14" t="n"/>
    </row>
    <row r="24" ht="30" customHeight="1">
      <c r="A24" s="14" t="n"/>
      <c r="B24" s="14" t="n"/>
      <c r="C24" s="15" t="n"/>
      <c r="D24" s="23" t="n"/>
      <c r="E24" s="14" t="n"/>
      <c r="F24" s="14" t="n"/>
      <c r="G24" s="15" t="n"/>
      <c r="H24" s="14" t="n"/>
    </row>
    <row r="25" ht="30" customHeight="1">
      <c r="A25" s="14" t="n"/>
      <c r="B25" s="14" t="n"/>
      <c r="C25" s="15" t="n"/>
      <c r="D25" s="23" t="n"/>
      <c r="E25" s="14" t="n"/>
      <c r="F25" s="14" t="n"/>
      <c r="G25" s="15" t="n"/>
      <c r="H25" s="14" t="n"/>
    </row>
    <row r="26" ht="30" customHeight="1">
      <c r="A26" s="14" t="n"/>
      <c r="B26" s="14" t="n"/>
      <c r="C26" s="15" t="n"/>
      <c r="D26" s="23" t="n"/>
      <c r="E26" s="14" t="n"/>
      <c r="F26" s="14" t="n"/>
      <c r="G26" s="15" t="n"/>
      <c r="H26" s="14" t="n"/>
    </row>
    <row r="27" ht="30" customHeight="1">
      <c r="A27" s="14" t="n"/>
      <c r="B27" s="14" t="n"/>
      <c r="C27" s="15" t="n"/>
      <c r="D27" s="23" t="n"/>
      <c r="E27" s="14" t="n"/>
      <c r="F27" s="14" t="n"/>
      <c r="G27" s="15" t="n"/>
      <c r="H27" s="14" t="n"/>
    </row>
    <row r="28" ht="30" customHeight="1">
      <c r="A28" s="14" t="n"/>
      <c r="B28" s="14" t="n"/>
      <c r="C28" s="15" t="n"/>
      <c r="D28" s="23" t="n"/>
      <c r="E28" s="14" t="n"/>
      <c r="F28" s="14" t="n"/>
      <c r="G28" s="15" t="n"/>
      <c r="H28" s="14" t="n"/>
    </row>
    <row r="29" ht="30" customHeight="1">
      <c r="A29" s="14" t="n"/>
      <c r="B29" s="14" t="n"/>
      <c r="C29" s="15" t="n"/>
      <c r="D29" s="23" t="n"/>
      <c r="E29" s="14" t="n"/>
      <c r="F29" s="14" t="n"/>
      <c r="G29" s="15" t="n"/>
      <c r="H29" s="14" t="n"/>
    </row>
    <row r="30" ht="30" customHeight="1">
      <c r="A30" s="14" t="n"/>
      <c r="B30" s="14" t="n"/>
      <c r="C30" s="15" t="n"/>
      <c r="D30" s="23" t="n"/>
      <c r="E30" s="14" t="n"/>
      <c r="F30" s="14" t="n"/>
      <c r="G30" s="15" t="n"/>
      <c r="H30" s="14" t="n"/>
    </row>
    <row r="31" ht="30" customHeight="1">
      <c r="A31" s="14" t="n"/>
      <c r="B31" s="14" t="n"/>
      <c r="C31" s="15" t="n"/>
      <c r="D31" s="23" t="n"/>
      <c r="E31" s="14" t="n"/>
      <c r="F31" s="14" t="n"/>
      <c r="G31" s="15" t="n"/>
      <c r="H31" s="14" t="n"/>
    </row>
    <row r="32" ht="30" customHeight="1">
      <c r="A32" s="14" t="n"/>
      <c r="B32" s="14" t="n"/>
      <c r="C32" s="15" t="n"/>
      <c r="D32" s="23" t="n"/>
      <c r="E32" s="14" t="n"/>
      <c r="F32" s="14" t="n"/>
      <c r="G32" s="15" t="n"/>
      <c r="H32" s="14" t="n"/>
    </row>
    <row r="33" ht="30" customHeight="1">
      <c r="A33" s="14" t="n"/>
      <c r="B33" s="14" t="n"/>
      <c r="C33" s="15" t="n"/>
      <c r="D33" s="23" t="n"/>
      <c r="E33" s="14" t="n"/>
      <c r="F33" s="14" t="n"/>
      <c r="G33" s="15" t="n"/>
      <c r="H33" s="14" t="n"/>
    </row>
    <row r="34" ht="30" customHeight="1">
      <c r="A34" s="14" t="n"/>
      <c r="B34" s="14" t="n"/>
      <c r="C34" s="15" t="n"/>
      <c r="D34" s="23" t="n"/>
      <c r="E34" s="14" t="n"/>
      <c r="F34" s="14" t="n"/>
      <c r="G34" s="15" t="n"/>
      <c r="H34" s="14" t="n"/>
    </row>
    <row r="35" ht="30" customHeight="1">
      <c r="A35" s="14" t="n"/>
      <c r="B35" s="14" t="n"/>
      <c r="C35" s="15" t="n"/>
      <c r="D35" s="23" t="n"/>
      <c r="E35" s="14" t="n"/>
      <c r="F35" s="14" t="n"/>
      <c r="G35" s="15" t="n"/>
      <c r="H35" s="14" t="n"/>
    </row>
    <row r="36" ht="30" customHeight="1">
      <c r="A36" s="14" t="n"/>
      <c r="B36" s="14" t="n"/>
      <c r="C36" s="15" t="n"/>
      <c r="D36" s="23" t="n"/>
      <c r="E36" s="14" t="n"/>
      <c r="F36" s="14" t="n"/>
      <c r="G36" s="15" t="n"/>
      <c r="H36" s="14" t="n"/>
    </row>
    <row r="37" ht="30" customHeight="1">
      <c r="A37" s="14" t="n"/>
      <c r="B37" s="14" t="n"/>
      <c r="C37" s="15" t="n"/>
      <c r="D37" s="23" t="n"/>
      <c r="E37" s="14" t="n"/>
      <c r="F37" s="14" t="n"/>
      <c r="G37" s="15" t="n"/>
      <c r="H37" s="14" t="n"/>
    </row>
    <row r="38" ht="30" customHeight="1">
      <c r="A38" s="14" t="n"/>
      <c r="B38" s="14" t="n"/>
      <c r="C38" s="15" t="n"/>
      <c r="D38" s="23" t="n"/>
      <c r="E38" s="14" t="n"/>
      <c r="F38" s="14" t="n"/>
      <c r="G38" s="15" t="n"/>
      <c r="H38" s="14" t="n"/>
    </row>
    <row r="39" ht="30" customHeight="1">
      <c r="A39" s="14" t="n"/>
      <c r="B39" s="14" t="n"/>
      <c r="C39" s="15" t="n"/>
      <c r="D39" s="23" t="n"/>
      <c r="E39" s="14" t="n"/>
      <c r="F39" s="14" t="n"/>
      <c r="G39" s="15" t="n"/>
      <c r="H39" s="14" t="n"/>
    </row>
    <row r="40" ht="30" customHeight="1">
      <c r="A40" s="14" t="n"/>
      <c r="B40" s="14" t="n"/>
      <c r="C40" s="15" t="n"/>
      <c r="D40" s="23" t="n"/>
      <c r="E40" s="14" t="n"/>
      <c r="F40" s="14" t="n"/>
      <c r="G40" s="15" t="n"/>
      <c r="H40" s="14" t="n"/>
    </row>
    <row r="41" ht="30" customHeight="1">
      <c r="A41" s="14" t="n"/>
      <c r="B41" s="14" t="n"/>
      <c r="C41" s="15" t="n"/>
      <c r="D41" s="23" t="n"/>
      <c r="E41" s="14" t="n"/>
      <c r="F41" s="14" t="n"/>
      <c r="G41" s="15" t="n"/>
      <c r="H41" s="14" t="n"/>
    </row>
    <row r="42" ht="30" customHeight="1">
      <c r="A42" s="14" t="n"/>
      <c r="B42" s="14" t="n"/>
      <c r="C42" s="15" t="n"/>
      <c r="D42" s="23" t="n"/>
      <c r="E42" s="14" t="n"/>
      <c r="F42" s="14" t="n"/>
      <c r="G42" s="15" t="n"/>
      <c r="H42" s="14" t="n"/>
    </row>
    <row r="43" ht="30" customHeight="1">
      <c r="A43" s="14" t="n"/>
      <c r="B43" s="14" t="n"/>
      <c r="C43" s="15" t="n"/>
      <c r="D43" s="23" t="n"/>
      <c r="E43" s="14" t="n"/>
      <c r="F43" s="14" t="n"/>
      <c r="G43" s="15" t="n"/>
      <c r="H43" s="14" t="n"/>
    </row>
    <row r="44" ht="30" customHeight="1">
      <c r="A44" s="14" t="n"/>
      <c r="B44" s="14" t="n"/>
      <c r="C44" s="15" t="n"/>
      <c r="D44" s="23" t="n"/>
      <c r="E44" s="14" t="n"/>
      <c r="F44" s="14" t="n"/>
      <c r="G44" s="15" t="n"/>
      <c r="H44" s="14" t="n"/>
    </row>
    <row r="45" ht="30" customHeight="1">
      <c r="A45" s="14" t="n"/>
      <c r="B45" s="14" t="n"/>
      <c r="C45" s="15" t="n"/>
      <c r="D45" s="23" t="n"/>
      <c r="E45" s="14" t="n"/>
      <c r="F45" s="14" t="n"/>
      <c r="G45" s="15" t="n"/>
      <c r="H45" s="14" t="n"/>
    </row>
    <row r="46" ht="30" customHeight="1">
      <c r="A46" s="14" t="n"/>
      <c r="B46" s="14" t="n"/>
      <c r="C46" s="15" t="n"/>
      <c r="D46" s="23" t="n"/>
      <c r="E46" s="14" t="n"/>
      <c r="F46" s="14" t="n"/>
      <c r="G46" s="15" t="n"/>
      <c r="H46" s="14" t="n"/>
    </row>
    <row r="47" ht="30" customHeight="1">
      <c r="A47" s="14" t="n"/>
      <c r="B47" s="14" t="n"/>
      <c r="C47" s="15" t="n"/>
      <c r="D47" s="23" t="n"/>
      <c r="E47" s="14" t="n"/>
      <c r="F47" s="14" t="n"/>
      <c r="G47" s="15" t="n"/>
      <c r="H47" s="14" t="n"/>
    </row>
    <row r="48" ht="30" customHeight="1">
      <c r="A48" s="14" t="n"/>
      <c r="B48" s="14" t="n"/>
      <c r="C48" s="15" t="n"/>
      <c r="D48" s="23" t="n"/>
      <c r="E48" s="14" t="n"/>
      <c r="F48" s="14" t="n"/>
      <c r="G48" s="15" t="n"/>
      <c r="H48" s="14" t="n"/>
    </row>
    <row r="49" ht="30" customHeight="1">
      <c r="A49" s="14" t="n"/>
      <c r="B49" s="14" t="n"/>
      <c r="C49" s="15" t="n"/>
      <c r="D49" s="23" t="n"/>
      <c r="E49" s="14" t="n"/>
      <c r="F49" s="14" t="n"/>
      <c r="G49" s="15" t="n"/>
      <c r="H49" s="14" t="n"/>
    </row>
    <row r="50" ht="30" customHeight="1">
      <c r="A50" s="14" t="n"/>
      <c r="B50" s="14" t="n"/>
      <c r="C50" s="15" t="n"/>
      <c r="D50" s="23" t="n"/>
      <c r="E50" s="14" t="n"/>
      <c r="F50" s="14" t="n"/>
      <c r="G50" s="15" t="n"/>
      <c r="H50" s="14" t="n"/>
    </row>
    <row r="51" ht="30" customHeight="1">
      <c r="A51" s="14" t="n"/>
      <c r="B51" s="14" t="n"/>
      <c r="C51" s="15" t="n"/>
      <c r="D51" s="23" t="n"/>
      <c r="E51" s="14" t="n"/>
      <c r="F51" s="14" t="n"/>
      <c r="G51" s="15" t="n"/>
      <c r="H51" s="14" t="n"/>
    </row>
    <row r="52" ht="30" customHeight="1">
      <c r="A52" s="14" t="n"/>
      <c r="B52" s="14" t="n"/>
      <c r="C52" s="15" t="n"/>
      <c r="D52" s="23" t="n"/>
      <c r="E52" s="14" t="n"/>
      <c r="F52" s="14" t="n"/>
      <c r="G52" s="15" t="n"/>
      <c r="H52" s="14" t="n"/>
    </row>
    <row r="53" ht="30" customHeight="1">
      <c r="A53" s="14" t="n"/>
      <c r="B53" s="14" t="n"/>
      <c r="C53" s="15" t="n"/>
      <c r="D53" s="23" t="n"/>
      <c r="E53" s="14" t="n"/>
      <c r="F53" s="14" t="n"/>
      <c r="G53" s="15" t="n"/>
      <c r="H53" s="14" t="n"/>
    </row>
    <row r="54" ht="30" customHeight="1">
      <c r="A54" s="14" t="n"/>
      <c r="B54" s="14" t="n"/>
      <c r="C54" s="15" t="n"/>
      <c r="D54" s="23" t="n"/>
      <c r="E54" s="14" t="n"/>
      <c r="F54" s="14" t="n"/>
      <c r="G54" s="15" t="n"/>
      <c r="H54" s="14" t="n"/>
    </row>
    <row r="55" ht="30" customHeight="1">
      <c r="A55" s="14" t="n"/>
      <c r="B55" s="14" t="n"/>
      <c r="C55" s="15" t="n"/>
      <c r="D55" s="23" t="n"/>
      <c r="E55" s="14" t="n"/>
      <c r="F55" s="14" t="n"/>
      <c r="G55" s="15" t="n"/>
      <c r="H55" s="14" t="n"/>
    </row>
    <row r="56" ht="30" customHeight="1">
      <c r="A56" s="14" t="n"/>
      <c r="B56" s="14" t="n"/>
      <c r="C56" s="15" t="n"/>
      <c r="D56" s="23" t="n"/>
      <c r="E56" s="14" t="n"/>
      <c r="F56" s="14" t="n"/>
      <c r="G56" s="15" t="n"/>
      <c r="H56" s="14" t="n"/>
    </row>
    <row r="57" ht="30" customHeight="1">
      <c r="A57" s="14" t="n"/>
      <c r="B57" s="14" t="n"/>
      <c r="C57" s="15" t="n"/>
      <c r="D57" s="23" t="n"/>
      <c r="E57" s="14" t="n"/>
      <c r="F57" s="14" t="n"/>
      <c r="G57" s="15" t="n"/>
      <c r="H57" s="14" t="n"/>
    </row>
    <row r="58" ht="30" customHeight="1">
      <c r="A58" s="14" t="n"/>
      <c r="B58" s="14" t="n"/>
      <c r="C58" s="15" t="n"/>
      <c r="D58" s="23" t="n"/>
      <c r="E58" s="14" t="n"/>
      <c r="F58" s="14" t="n"/>
      <c r="G58" s="15" t="n"/>
      <c r="H58" s="14" t="n"/>
    </row>
    <row r="59" ht="30" customHeight="1">
      <c r="A59" s="14" t="n"/>
      <c r="B59" s="14" t="n"/>
      <c r="C59" s="15" t="n"/>
      <c r="D59" s="23" t="n"/>
      <c r="E59" s="14" t="n"/>
      <c r="F59" s="14" t="n"/>
      <c r="G59" s="15" t="n"/>
      <c r="H59" s="14" t="n"/>
    </row>
    <row r="60" ht="30" customHeight="1">
      <c r="A60" s="14" t="n"/>
      <c r="B60" s="14" t="n"/>
      <c r="C60" s="15" t="n"/>
      <c r="D60" s="23" t="n"/>
      <c r="E60" s="14" t="n"/>
      <c r="F60" s="14" t="n"/>
      <c r="G60" s="15" t="n"/>
      <c r="H60" s="14" t="n"/>
    </row>
    <row r="61" ht="30" customHeight="1">
      <c r="A61" s="14" t="n"/>
      <c r="B61" s="14" t="n"/>
      <c r="C61" s="15" t="n"/>
      <c r="D61" s="23" t="n"/>
      <c r="E61" s="14" t="n"/>
      <c r="F61" s="14" t="n"/>
      <c r="G61" s="15" t="n"/>
      <c r="H61" s="14" t="n"/>
    </row>
    <row r="62" ht="30" customHeight="1">
      <c r="A62" s="14" t="n"/>
      <c r="B62" s="14" t="n"/>
      <c r="C62" s="15" t="n"/>
      <c r="D62" s="23" t="n"/>
      <c r="E62" s="14" t="n"/>
      <c r="F62" s="14" t="n"/>
      <c r="G62" s="15" t="n"/>
      <c r="H62" s="14" t="n"/>
    </row>
    <row r="63" ht="30" customHeight="1">
      <c r="A63" s="14" t="n"/>
      <c r="B63" s="14" t="n"/>
      <c r="C63" s="15" t="n"/>
      <c r="D63" s="23" t="n"/>
      <c r="E63" s="14" t="n"/>
      <c r="F63" s="14" t="n"/>
      <c r="G63" s="15" t="n"/>
      <c r="H63" s="14" t="n"/>
    </row>
    <row r="64" ht="30" customHeight="1">
      <c r="A64" s="14" t="n"/>
      <c r="B64" s="14" t="n"/>
      <c r="C64" s="15" t="n"/>
      <c r="D64" s="23" t="n"/>
      <c r="E64" s="14" t="n"/>
      <c r="F64" s="14" t="n"/>
      <c r="G64" s="15" t="n"/>
      <c r="H64" s="14" t="n"/>
    </row>
    <row r="65" ht="30" customHeight="1">
      <c r="A65" s="14" t="n"/>
      <c r="B65" s="14" t="n"/>
      <c r="C65" s="15" t="n"/>
      <c r="D65" s="23" t="n"/>
      <c r="E65" s="14" t="n"/>
      <c r="F65" s="14" t="n"/>
      <c r="G65" s="15" t="n"/>
      <c r="H65" s="14" t="n"/>
    </row>
    <row r="66" ht="30" customHeight="1">
      <c r="A66" s="14" t="n"/>
      <c r="B66" s="14" t="n"/>
      <c r="C66" s="15" t="n"/>
      <c r="D66" s="23" t="n"/>
      <c r="E66" s="14" t="n"/>
      <c r="F66" s="14" t="n"/>
      <c r="G66" s="15" t="n"/>
      <c r="H66" s="14" t="n"/>
    </row>
    <row r="67" ht="30" customHeight="1">
      <c r="A67" s="14" t="n"/>
      <c r="B67" s="14" t="n"/>
      <c r="C67" s="15" t="n"/>
      <c r="D67" s="23" t="n"/>
      <c r="E67" s="14" t="n"/>
      <c r="F67" s="14" t="n"/>
      <c r="G67" s="15" t="n"/>
      <c r="H67" s="14" t="n"/>
    </row>
    <row r="68" ht="30" customHeight="1">
      <c r="A68" s="14" t="n"/>
      <c r="B68" s="14" t="n"/>
      <c r="C68" s="15" t="n"/>
      <c r="D68" s="23" t="n"/>
      <c r="E68" s="14" t="n"/>
      <c r="F68" s="14" t="n"/>
      <c r="G68" s="15" t="n"/>
      <c r="H68" s="14" t="n"/>
    </row>
    <row r="69" ht="30" customHeight="1">
      <c r="A69" s="14" t="n"/>
      <c r="B69" s="14" t="n"/>
      <c r="C69" s="15" t="n"/>
      <c r="D69" s="23" t="n"/>
      <c r="E69" s="14" t="n"/>
      <c r="F69" s="14" t="n"/>
      <c r="G69" s="15" t="n"/>
      <c r="H69" s="14" t="n"/>
    </row>
    <row r="70" ht="30" customHeight="1">
      <c r="A70" s="14" t="n"/>
      <c r="B70" s="14" t="n"/>
      <c r="C70" s="15" t="n"/>
      <c r="D70" s="23" t="n"/>
      <c r="E70" s="14" t="n"/>
      <c r="F70" s="14" t="n"/>
      <c r="G70" s="15" t="n"/>
      <c r="H70" s="14" t="n"/>
    </row>
    <row r="71" ht="30" customHeight="1">
      <c r="A71" s="14" t="n"/>
      <c r="B71" s="14" t="n"/>
      <c r="C71" s="15" t="n"/>
      <c r="D71" s="23" t="n"/>
      <c r="E71" s="14" t="n"/>
      <c r="F71" s="14" t="n"/>
      <c r="G71" s="15" t="n"/>
      <c r="H71" s="14" t="n"/>
    </row>
    <row r="72" ht="30" customHeight="1">
      <c r="A72" s="14" t="n"/>
      <c r="B72" s="14" t="n"/>
      <c r="C72" s="15" t="n"/>
      <c r="D72" s="23" t="n"/>
      <c r="E72" s="14" t="n"/>
      <c r="F72" s="14" t="n"/>
      <c r="G72" s="15" t="n"/>
      <c r="H72" s="14" t="n"/>
    </row>
    <row r="73" ht="30" customHeight="1">
      <c r="A73" s="14" t="n"/>
      <c r="B73" s="14" t="n"/>
      <c r="C73" s="15" t="n"/>
      <c r="D73" s="23" t="n"/>
      <c r="E73" s="14" t="n"/>
      <c r="F73" s="14" t="n"/>
      <c r="G73" s="15" t="n"/>
      <c r="H73" s="14" t="n"/>
    </row>
    <row r="74" ht="30" customHeight="1">
      <c r="A74" s="14" t="n"/>
      <c r="B74" s="14" t="n"/>
      <c r="C74" s="15" t="n"/>
      <c r="D74" s="23" t="n"/>
      <c r="E74" s="14" t="n"/>
      <c r="F74" s="14" t="n"/>
      <c r="G74" s="15" t="n"/>
      <c r="H74" s="14" t="n"/>
    </row>
    <row r="75" ht="30" customHeight="1">
      <c r="A75" s="14" t="n"/>
      <c r="B75" s="14" t="n"/>
      <c r="C75" s="15" t="n"/>
      <c r="D75" s="23" t="n"/>
      <c r="E75" s="14" t="n"/>
      <c r="F75" s="14" t="n"/>
      <c r="G75" s="15" t="n"/>
      <c r="H75" s="14" t="n"/>
    </row>
    <row r="76" ht="30" customHeight="1">
      <c r="A76" s="14" t="n"/>
      <c r="B76" s="14" t="n"/>
      <c r="C76" s="15" t="n"/>
      <c r="D76" s="23" t="n"/>
      <c r="E76" s="14" t="n"/>
      <c r="F76" s="14" t="n"/>
      <c r="G76" s="15" t="n"/>
      <c r="H76" s="14" t="n"/>
    </row>
    <row r="77" ht="30" customHeight="1">
      <c r="A77" s="14" t="n"/>
      <c r="B77" s="14" t="n"/>
      <c r="C77" s="15" t="n"/>
      <c r="D77" s="23" t="n"/>
      <c r="E77" s="14" t="n"/>
      <c r="F77" s="14" t="n"/>
      <c r="G77" s="15" t="n"/>
      <c r="H77" s="14" t="n"/>
    </row>
    <row r="78" ht="30" customHeight="1">
      <c r="A78" s="14" t="n"/>
      <c r="B78" s="14" t="n"/>
      <c r="C78" s="15" t="n"/>
      <c r="D78" s="23" t="n"/>
      <c r="E78" s="14" t="n"/>
      <c r="F78" s="14" t="n"/>
      <c r="G78" s="15" t="n"/>
      <c r="H78" s="14" t="n"/>
    </row>
    <row r="79" ht="30" customHeight="1">
      <c r="A79" s="14" t="n"/>
      <c r="B79" s="14" t="n"/>
      <c r="C79" s="15" t="n"/>
      <c r="D79" s="23" t="n"/>
      <c r="E79" s="14" t="n"/>
      <c r="F79" s="14" t="n"/>
      <c r="G79" s="15" t="n"/>
      <c r="H79" s="14" t="n"/>
    </row>
    <row r="80" ht="30" customHeight="1">
      <c r="A80" s="14" t="n"/>
      <c r="B80" s="14" t="n"/>
      <c r="C80" s="15" t="n"/>
      <c r="D80" s="23" t="n"/>
      <c r="E80" s="14" t="n"/>
      <c r="F80" s="14" t="n"/>
      <c r="G80" s="15" t="n"/>
      <c r="H80" s="14" t="n"/>
    </row>
    <row r="81" ht="30" customHeight="1">
      <c r="A81" s="14" t="n"/>
      <c r="B81" s="14" t="n"/>
      <c r="C81" s="15" t="n"/>
      <c r="D81" s="23" t="n"/>
      <c r="E81" s="14" t="n"/>
      <c r="F81" s="14" t="n"/>
      <c r="G81" s="15" t="n"/>
      <c r="H81" s="14" t="n"/>
    </row>
    <row r="82" ht="30" customHeight="1">
      <c r="A82" s="14" t="n"/>
      <c r="B82" s="14" t="n"/>
      <c r="C82" s="15" t="n"/>
      <c r="D82" s="23" t="n"/>
      <c r="E82" s="14" t="n"/>
      <c r="F82" s="14" t="n"/>
      <c r="G82" s="15" t="n"/>
      <c r="H82" s="14" t="n"/>
    </row>
    <row r="83" ht="30" customHeight="1">
      <c r="A83" s="14" t="n"/>
      <c r="B83" s="14" t="n"/>
      <c r="C83" s="15" t="n"/>
      <c r="D83" s="23" t="n"/>
      <c r="E83" s="14" t="n"/>
      <c r="F83" s="14" t="n"/>
      <c r="G83" s="15" t="n"/>
      <c r="H83" s="14" t="n"/>
    </row>
    <row r="84" ht="30" customHeight="1">
      <c r="A84" s="14" t="n"/>
      <c r="B84" s="14" t="n"/>
      <c r="C84" s="15" t="n"/>
      <c r="D84" s="23" t="n"/>
      <c r="E84" s="14" t="n"/>
      <c r="F84" s="14" t="n"/>
      <c r="G84" s="15" t="n"/>
      <c r="H84" s="14" t="n"/>
    </row>
    <row r="85" ht="30" customHeight="1">
      <c r="A85" s="14" t="n"/>
      <c r="B85" s="14" t="n"/>
      <c r="C85" s="15" t="n"/>
      <c r="D85" s="23" t="n"/>
      <c r="E85" s="14" t="n"/>
      <c r="F85" s="14" t="n"/>
      <c r="G85" s="15" t="n"/>
      <c r="H85" s="14" t="n"/>
    </row>
    <row r="86" ht="30" customHeight="1">
      <c r="A86" s="14" t="n"/>
      <c r="B86" s="14" t="n"/>
      <c r="C86" s="15" t="n"/>
      <c r="D86" s="23" t="n"/>
      <c r="E86" s="14" t="n"/>
      <c r="F86" s="14" t="n"/>
      <c r="G86" s="15" t="n"/>
      <c r="H86" s="14" t="n"/>
    </row>
    <row r="87" ht="30" customHeight="1">
      <c r="A87" s="14" t="n"/>
      <c r="B87" s="14" t="n"/>
      <c r="C87" s="15" t="n"/>
      <c r="D87" s="23" t="n"/>
      <c r="E87" s="14" t="n"/>
      <c r="F87" s="14" t="n"/>
      <c r="G87" s="15" t="n"/>
      <c r="H87" s="14" t="n"/>
    </row>
    <row r="88" ht="30" customHeight="1">
      <c r="A88" s="14" t="n"/>
      <c r="B88" s="14" t="n"/>
      <c r="C88" s="15" t="n"/>
      <c r="D88" s="23" t="n"/>
      <c r="E88" s="14" t="n"/>
      <c r="F88" s="14" t="n"/>
      <c r="G88" s="15" t="n"/>
      <c r="H88" s="14" t="n"/>
    </row>
    <row r="89" ht="30" customHeight="1">
      <c r="A89" s="14" t="n"/>
      <c r="B89" s="14" t="n"/>
      <c r="C89" s="15" t="n"/>
      <c r="D89" s="23" t="n"/>
      <c r="E89" s="14" t="n"/>
      <c r="F89" s="14" t="n"/>
      <c r="G89" s="15" t="n"/>
      <c r="H89" s="14" t="n"/>
    </row>
    <row r="90" ht="30" customHeight="1">
      <c r="A90" s="14" t="n"/>
      <c r="B90" s="14" t="n"/>
      <c r="C90" s="15" t="n"/>
      <c r="D90" s="23" t="n"/>
      <c r="E90" s="14" t="n"/>
      <c r="F90" s="14" t="n"/>
      <c r="G90" s="15" t="n"/>
      <c r="H90" s="14" t="n"/>
    </row>
    <row r="91" ht="30" customHeight="1">
      <c r="A91" s="14" t="n"/>
      <c r="B91" s="14" t="n"/>
      <c r="C91" s="15" t="n"/>
      <c r="D91" s="23" t="n"/>
      <c r="E91" s="14" t="n"/>
      <c r="F91" s="14" t="n"/>
      <c r="G91" s="15" t="n"/>
      <c r="H91" s="14" t="n"/>
    </row>
    <row r="92" ht="30" customHeight="1">
      <c r="A92" s="14" t="n"/>
      <c r="B92" s="14" t="n"/>
      <c r="C92" s="15" t="n"/>
      <c r="D92" s="23" t="n"/>
      <c r="E92" s="14" t="n"/>
      <c r="F92" s="14" t="n"/>
      <c r="G92" s="15" t="n"/>
      <c r="H92" s="14" t="n"/>
    </row>
    <row r="93" ht="30" customHeight="1">
      <c r="A93" s="14" t="n"/>
      <c r="B93" s="14" t="n"/>
      <c r="C93" s="15" t="n"/>
      <c r="D93" s="23" t="n"/>
      <c r="E93" s="14" t="n"/>
      <c r="F93" s="14" t="n"/>
      <c r="G93" s="15" t="n"/>
      <c r="H93" s="14" t="n"/>
    </row>
    <row r="94" ht="30" customHeight="1">
      <c r="A94" s="14" t="n"/>
      <c r="B94" s="14" t="n"/>
      <c r="C94" s="15" t="n"/>
      <c r="D94" s="23" t="n"/>
      <c r="E94" s="14" t="n"/>
      <c r="F94" s="14" t="n"/>
      <c r="G94" s="15" t="n"/>
      <c r="H94" s="14" t="n"/>
    </row>
    <row r="95" ht="30" customHeight="1">
      <c r="A95" s="14" t="n"/>
      <c r="B95" s="14" t="n"/>
      <c r="C95" s="15" t="n"/>
      <c r="D95" s="23" t="n"/>
      <c r="E95" s="14" t="n"/>
      <c r="F95" s="14" t="n"/>
      <c r="G95" s="15" t="n"/>
      <c r="H95" s="14" t="n"/>
    </row>
    <row r="96" ht="30" customHeight="1">
      <c r="A96" s="14" t="n"/>
      <c r="B96" s="14" t="n"/>
      <c r="C96" s="15" t="n"/>
      <c r="D96" s="23" t="n"/>
      <c r="E96" s="14" t="n"/>
      <c r="F96" s="14" t="n"/>
      <c r="G96" s="15" t="n"/>
      <c r="H96" s="14" t="n"/>
    </row>
    <row r="97" ht="30" customHeight="1">
      <c r="A97" s="14" t="n"/>
      <c r="B97" s="14" t="n"/>
      <c r="C97" s="15" t="n"/>
      <c r="D97" s="23" t="n"/>
      <c r="E97" s="14" t="n"/>
      <c r="F97" s="14" t="n"/>
      <c r="G97" s="15" t="n"/>
      <c r="H97" s="14" t="n"/>
    </row>
    <row r="98" ht="30" customHeight="1">
      <c r="A98" s="14" t="n"/>
      <c r="B98" s="14" t="n"/>
      <c r="C98" s="15" t="n"/>
      <c r="D98" s="23" t="n"/>
      <c r="E98" s="14" t="n"/>
      <c r="F98" s="14" t="n"/>
      <c r="G98" s="15" t="n"/>
      <c r="H98" s="14" t="n"/>
    </row>
    <row r="99" ht="30" customHeight="1">
      <c r="A99" s="14" t="n"/>
      <c r="B99" s="14" t="n"/>
      <c r="C99" s="15" t="n"/>
      <c r="D99" s="23" t="n"/>
      <c r="E99" s="14" t="n"/>
      <c r="F99" s="14" t="n"/>
      <c r="G99" s="15" t="n"/>
      <c r="H99" s="14" t="n"/>
    </row>
    <row r="100" ht="30" customHeight="1">
      <c r="A100" s="14" t="n"/>
      <c r="B100" s="14" t="n"/>
      <c r="C100" s="15" t="n"/>
      <c r="D100" s="23" t="n"/>
      <c r="E100" s="14" t="n"/>
      <c r="F100" s="14" t="n"/>
      <c r="G100" s="15" t="n"/>
      <c r="H100" s="14" t="n"/>
    </row>
    <row r="101" ht="30" customHeight="1">
      <c r="A101" s="14" t="n"/>
      <c r="B101" s="14" t="n"/>
      <c r="C101" s="15" t="n"/>
      <c r="D101" s="23" t="n"/>
      <c r="E101" s="14" t="n"/>
      <c r="F101" s="14" t="n"/>
      <c r="G101" s="15" t="n"/>
      <c r="H101" s="14" t="n"/>
    </row>
    <row r="102" ht="30" customHeight="1">
      <c r="A102" s="14" t="n"/>
      <c r="B102" s="14" t="n"/>
      <c r="C102" s="15" t="n"/>
      <c r="D102" s="23" t="n"/>
      <c r="E102" s="14" t="n"/>
      <c r="F102" s="14" t="n"/>
      <c r="G102" s="15" t="n"/>
      <c r="H102" s="14" t="n"/>
    </row>
    <row r="103" ht="30" customHeight="1">
      <c r="A103" s="14" t="n"/>
      <c r="B103" s="14" t="n"/>
      <c r="C103" s="15" t="n"/>
      <c r="D103" s="23" t="n"/>
      <c r="E103" s="14" t="n"/>
      <c r="F103" s="14" t="n"/>
      <c r="G103" s="15" t="n"/>
      <c r="H103" s="14" t="n"/>
    </row>
    <row r="104" ht="30" customHeight="1">
      <c r="A104" s="14" t="n"/>
      <c r="B104" s="14" t="n"/>
      <c r="C104" s="15" t="n"/>
      <c r="D104" s="23" t="n"/>
      <c r="E104" s="14" t="n"/>
      <c r="F104" s="14" t="n"/>
      <c r="G104" s="15" t="n"/>
      <c r="H104" s="14" t="n"/>
    </row>
  </sheetData>
  <autoFilter ref="A4:H104"/>
  <mergeCells count="1">
    <mergeCell ref="A1:H1"/>
  </mergeCells>
  <conditionalFormatting sqref="A5:H104">
    <cfRule type="expression" priority="1" dxfId="0" stopIfTrue="1">
      <formula>AND($B5&lt;&gt;"",$D5&gt;INDIRECT("Premissas!$B$5"))</formula>
    </cfRule>
    <cfRule type="expression" priority="2" dxfId="0" stopIfTrue="1">
      <formula>AND($B5&lt;&gt;"",$F5&lt;&gt;INDIRECT("Premissas!$D$7"),ISNUMBER($G5),$G5&lt;TODAY())</formula>
    </cfRule>
    <cfRule type="expression" priority="3" dxfId="1" stopIfTrue="1">
      <formula>AND($B5&lt;&gt;"",$F5&lt;&gt;INDIRECT("Premissas!$D$7"),ISNUMBER($G5),$G5&gt;=TODAY(),$G5&lt;=TODAY()+INDIRECT("Premissas!$B$4"))</formula>
    </cfRule>
    <cfRule type="expression" priority="4" dxfId="2" stopIfTrue="1">
      <formula>AND($B5&lt;&gt;"",$F5=INDIRECT("Premissas!$D$7"))</formula>
    </cfRule>
  </conditionalFormatting>
  <dataValidations count="4">
    <dataValidation sqref="A5:A104" showDropDown="0" showInputMessage="1" showErrorMessage="1" allowBlank="0" errorTitle="Condomínio inválido" error="Selecione um condomínio fictício da lista." promptTitle="Condomínio" prompt="Escolha uma opção mantida na aba Premissas." type="list">
      <formula1>INDIRECT("Premissas!$J$4:$J$6")</formula1>
    </dataValidation>
    <dataValidation sqref="D5:D104" showDropDown="0" showInputMessage="0" showErrorMessage="1" allowBlank="0" errorTitle="Valor para conferência" error="Informe um valor positivo dentro do limite da aba Premissas." type="decimal" operator="between">
      <formula1>0.01</formula1>
      <formula2>INDIRECT("Premissas!$B$5")</formula2>
    </dataValidation>
    <dataValidation sqref="F5:F104" showDropDown="0" showInputMessage="0" showErrorMessage="1" allowBlank="0" errorTitle="Situação inválida" error="Selecione uma situação mantida na aba Premissas." type="list">
      <formula1>INDIRECT("Premissas!$D$4:$D$8")</formula1>
    </dataValidation>
    <dataValidation sqref="C5:C104 G5:G104" showDropDown="0" showInputMessage="0" showErrorMessage="1" allowBlank="0" errorTitle="Data para conferência" error="Informe uma data dentro do intervalo da aba Premissas." type="date" operator="between">
      <formula1>INDIRECT("Premissas!$B$6")</formula1>
      <formula2>INDIRECT("Premissas!$B$7")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F68"/>
    <outlinePr summaryBelow="1" summaryRight="1"/>
    <pageSetUpPr/>
  </sheetPr>
  <dimension ref="A1:J15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34" customWidth="1" min="2" max="2"/>
    <col width="17" customWidth="1" min="3" max="3"/>
    <col width="23" customWidth="1" min="4" max="4"/>
    <col width="15" customWidth="1" min="5" max="5"/>
    <col width="17" customWidth="1" min="6" max="6"/>
    <col width="31" customWidth="1" min="7" max="7"/>
    <col width="16" customWidth="1" min="8" max="8"/>
    <col width="16" customWidth="1" min="9" max="9"/>
    <col width="45" customWidth="1" min="10" max="10"/>
  </cols>
  <sheetData>
    <row r="1" ht="28" customHeight="1">
      <c r="A1" s="1" t="inlineStr">
        <is>
          <t>Movimentos do fundo — arrecadações e desembolsos</t>
        </is>
      </c>
    </row>
    <row r="2" ht="22" customHeight="1">
      <c r="A2" s="13" t="inlineStr">
        <is>
          <t>Registre valores previstos ou realizados; a situação é informada e conferida manualmente.</t>
        </is>
      </c>
    </row>
    <row r="3"/>
    <row r="4" ht="30" customHeight="1">
      <c r="A4" s="6" t="inlineStr">
        <is>
          <t>Condomínio</t>
        </is>
      </c>
      <c r="B4" s="6" t="inlineStr">
        <is>
          <t>Obra</t>
        </is>
      </c>
      <c r="C4" s="6" t="inlineStr">
        <is>
          <t>Tipo</t>
        </is>
      </c>
      <c r="D4" s="6" t="inlineStr">
        <is>
          <t>Unidade</t>
        </is>
      </c>
      <c r="E4" s="6" t="inlineStr">
        <is>
          <t>Período</t>
        </is>
      </c>
      <c r="F4" s="6" t="inlineStr">
        <is>
          <t>Valor</t>
        </is>
      </c>
      <c r="G4" s="6" t="inlineStr">
        <is>
          <t>Responsável</t>
        </is>
      </c>
      <c r="H4" s="6" t="inlineStr">
        <is>
          <t>Situação</t>
        </is>
      </c>
      <c r="I4" s="6" t="inlineStr">
        <is>
          <t>Vencimento</t>
        </is>
      </c>
      <c r="J4" s="6" t="inlineStr">
        <is>
          <t>Observações</t>
        </is>
      </c>
    </row>
    <row r="5" ht="30" customHeight="1">
      <c r="A5" s="14" t="inlineStr">
        <is>
          <t>Condomínio Fictício Bosque Azul</t>
        </is>
      </c>
      <c r="B5" s="14" t="inlineStr">
        <is>
          <t>Reforma fictícia da cobertura</t>
        </is>
      </c>
      <c r="C5" s="14" t="inlineStr">
        <is>
          <t>Arrecadação</t>
        </is>
      </c>
      <c r="D5" s="14" t="inlineStr">
        <is>
          <t>Unidade fictícia 101-F</t>
        </is>
      </c>
      <c r="E5" s="15" t="n">
        <v>46204</v>
      </c>
      <c r="F5" s="23" t="n">
        <v>2500</v>
      </c>
      <c r="G5" s="14" t="inlineStr">
        <is>
          <t>Síndica fictícia Ana Modelo</t>
        </is>
      </c>
      <c r="H5" s="14" t="inlineStr">
        <is>
          <t>Realizado</t>
        </is>
      </c>
      <c r="I5" s="15" t="n">
        <v>46214</v>
      </c>
      <c r="J5" s="14" t="inlineStr">
        <is>
          <t>Parcela fictícia 1 de 4.</t>
        </is>
      </c>
    </row>
    <row r="6" ht="30" customHeight="1">
      <c r="A6" s="14" t="inlineStr">
        <is>
          <t>Condomínio Fictício Bosque Azul</t>
        </is>
      </c>
      <c r="B6" s="14" t="inlineStr">
        <is>
          <t>Reforma fictícia da cobertura</t>
        </is>
      </c>
      <c r="C6" s="14" t="inlineStr">
        <is>
          <t>Arrecadação</t>
        </is>
      </c>
      <c r="D6" s="14" t="inlineStr">
        <is>
          <t>Unidade fictícia 202-F</t>
        </is>
      </c>
      <c r="E6" s="15" t="n">
        <v>46235</v>
      </c>
      <c r="F6" s="23" t="n">
        <v>2500</v>
      </c>
      <c r="G6" s="14" t="inlineStr">
        <is>
          <t>Síndica fictícia Ana Modelo</t>
        </is>
      </c>
      <c r="H6" s="14" t="inlineStr">
        <is>
          <t>Realizado</t>
        </is>
      </c>
      <c r="I6" s="15" t="n">
        <v>46244</v>
      </c>
      <c r="J6" s="14" t="inlineStr">
        <is>
          <t>Parcela fictícia 2 de 4.</t>
        </is>
      </c>
    </row>
    <row r="7" ht="30" customHeight="1">
      <c r="A7" s="14" t="inlineStr">
        <is>
          <t>Condomínio Fictício Bosque Azul</t>
        </is>
      </c>
      <c r="B7" s="14" t="inlineStr">
        <is>
          <t>Reforma fictícia da cobertura</t>
        </is>
      </c>
      <c r="C7" s="14" t="inlineStr">
        <is>
          <t>Desembolso</t>
        </is>
      </c>
      <c r="D7" s="14" t="inlineStr">
        <is>
          <t>Área comum fictícia</t>
        </is>
      </c>
      <c r="E7" s="15" t="n">
        <v>46235</v>
      </c>
      <c r="F7" s="23" t="n">
        <v>18000</v>
      </c>
      <c r="G7" s="14" t="inlineStr">
        <is>
          <t>Conselheiro fictício Bruno Exemplo</t>
        </is>
      </c>
      <c r="H7" s="14" t="inlineStr">
        <is>
          <t>Realizado</t>
        </is>
      </c>
      <c r="I7" s="15" t="n">
        <v>46259</v>
      </c>
      <c r="J7" s="14" t="inlineStr">
        <is>
          <t>Medição fictícia de preparação da cobertura.</t>
        </is>
      </c>
    </row>
    <row r="8" ht="30" customHeight="1">
      <c r="A8" s="14" t="inlineStr">
        <is>
          <t>Condomínio Fictício Bosque Azul</t>
        </is>
      </c>
      <c r="B8" s="14" t="inlineStr">
        <is>
          <t>Reforma fictícia da cobertura</t>
        </is>
      </c>
      <c r="C8" s="14" t="inlineStr">
        <is>
          <t>Arrecadação</t>
        </is>
      </c>
      <c r="D8" s="14" t="inlineStr">
        <is>
          <t>Unidade fictícia 303-F</t>
        </is>
      </c>
      <c r="E8" s="15" t="n">
        <v>46266</v>
      </c>
      <c r="F8" s="23" t="n">
        <v>2500</v>
      </c>
      <c r="G8" s="14" t="inlineStr">
        <is>
          <t>Síndica fictícia Ana Modelo</t>
        </is>
      </c>
      <c r="H8" s="14" t="inlineStr">
        <is>
          <t>Previsto</t>
        </is>
      </c>
      <c r="I8" s="15" t="n">
        <v>46275</v>
      </c>
      <c r="J8" s="14" t="inlineStr">
        <is>
          <t>Item fictício vencido para teste do alerta.</t>
        </is>
      </c>
    </row>
    <row r="9" ht="30" customHeight="1">
      <c r="A9" s="14" t="inlineStr">
        <is>
          <t>Condomínio Fictício Bosque Azul</t>
        </is>
      </c>
      <c r="B9" s="14" t="inlineStr">
        <is>
          <t>Modernização fictícia dos elevadores</t>
        </is>
      </c>
      <c r="C9" s="14" t="inlineStr">
        <is>
          <t>Arrecadação</t>
        </is>
      </c>
      <c r="D9" s="14" t="inlineStr">
        <is>
          <t>Unidade fictícia 104-F</t>
        </is>
      </c>
      <c r="E9" s="15" t="n">
        <v>46266</v>
      </c>
      <c r="F9" s="23" t="n">
        <v>3200</v>
      </c>
      <c r="G9" s="14" t="inlineStr">
        <is>
          <t>Conselheiro fictício Bruno Exemplo</t>
        </is>
      </c>
      <c r="H9" s="14" t="inlineStr">
        <is>
          <t>Realizado</t>
        </is>
      </c>
      <c r="I9" s="15" t="n">
        <v>46269</v>
      </c>
      <c r="J9" s="14" t="inlineStr">
        <is>
          <t>Cota fictícia inicial da obra.</t>
        </is>
      </c>
    </row>
    <row r="10" ht="30" customHeight="1">
      <c r="A10" s="14" t="inlineStr">
        <is>
          <t>Condomínio Fictício Bosque Azul</t>
        </is>
      </c>
      <c r="B10" s="14" t="inlineStr">
        <is>
          <t>Modernização fictícia dos elevadores</t>
        </is>
      </c>
      <c r="C10" s="14" t="inlineStr">
        <is>
          <t>Desembolso</t>
        </is>
      </c>
      <c r="D10" s="14" t="inlineStr">
        <is>
          <t>Área comum fictícia</t>
        </is>
      </c>
      <c r="E10" s="15" t="n">
        <v>46266</v>
      </c>
      <c r="F10" s="23" t="n">
        <v>12000</v>
      </c>
      <c r="G10" s="14" t="inlineStr">
        <is>
          <t>Conselheiro fictício Bruno Exemplo</t>
        </is>
      </c>
      <c r="H10" s="14" t="inlineStr">
        <is>
          <t>Previsto</t>
        </is>
      </c>
      <c r="I10" s="15" t="n">
        <v>46294</v>
      </c>
      <c r="J10" s="14" t="inlineStr">
        <is>
          <t>Adiantamento fictício sujeito à conferência.</t>
        </is>
      </c>
    </row>
    <row r="11" ht="30" customHeight="1">
      <c r="A11" s="14" t="inlineStr">
        <is>
          <t>Condomínio Fictício Jardins do Sol</t>
        </is>
      </c>
      <c r="B11" s="14" t="inlineStr">
        <is>
          <t>Impermeabilização fictícia da garagem</t>
        </is>
      </c>
      <c r="C11" s="14" t="inlineStr">
        <is>
          <t>Arrecadação</t>
        </is>
      </c>
      <c r="D11" s="14" t="inlineStr">
        <is>
          <t>Unidade fictícia 11-F</t>
        </is>
      </c>
      <c r="E11" s="15" t="n">
        <v>46266</v>
      </c>
      <c r="F11" s="23" t="n">
        <v>1800</v>
      </c>
      <c r="G11" s="14" t="inlineStr">
        <is>
          <t>Síndica fictícia Carla Demonstração</t>
        </is>
      </c>
      <c r="H11" s="14" t="inlineStr">
        <is>
          <t>Realizado</t>
        </is>
      </c>
      <c r="I11" s="15" t="n">
        <v>46272</v>
      </c>
      <c r="J11" s="14" t="inlineStr">
        <is>
          <t>Primeira cota fictícia.</t>
        </is>
      </c>
    </row>
    <row r="12" ht="30" customHeight="1">
      <c r="A12" s="14" t="inlineStr">
        <is>
          <t>Condomínio Fictício Jardins do Sol</t>
        </is>
      </c>
      <c r="B12" s="14" t="inlineStr">
        <is>
          <t>Impermeabilização fictícia da garagem</t>
        </is>
      </c>
      <c r="C12" s="14" t="inlineStr">
        <is>
          <t>Arrecadação</t>
        </is>
      </c>
      <c r="D12" s="14" t="inlineStr">
        <is>
          <t>Unidade fictícia 22-F</t>
        </is>
      </c>
      <c r="E12" s="15" t="n">
        <v>46266</v>
      </c>
      <c r="F12" s="23" t="n">
        <v>1800</v>
      </c>
      <c r="G12" s="14" t="inlineStr">
        <is>
          <t>Síndica fictícia Carla Demonstração</t>
        </is>
      </c>
      <c r="H12" s="14" t="inlineStr">
        <is>
          <t>Previsto</t>
        </is>
      </c>
      <c r="I12" s="15" t="n">
        <v>46284</v>
      </c>
      <c r="J12" s="14" t="inlineStr">
        <is>
          <t>Vencimento na data de geração para teste do limite.</t>
        </is>
      </c>
    </row>
    <row r="13" ht="30" customHeight="1">
      <c r="A13" s="14" t="inlineStr">
        <is>
          <t>Condomínio Fictício Jardins do Sol</t>
        </is>
      </c>
      <c r="B13" s="14" t="inlineStr">
        <is>
          <t>Impermeabilização fictícia da garagem</t>
        </is>
      </c>
      <c r="C13" s="14" t="inlineStr">
        <is>
          <t>Desembolso</t>
        </is>
      </c>
      <c r="D13" s="14" t="inlineStr">
        <is>
          <t>Área comum fictícia</t>
        </is>
      </c>
      <c r="E13" s="15" t="n">
        <v>46266</v>
      </c>
      <c r="F13" s="23" t="n">
        <v>9500</v>
      </c>
      <c r="G13" s="14" t="inlineStr">
        <is>
          <t>Síndica fictícia Carla Demonstração</t>
        </is>
      </c>
      <c r="H13" s="14" t="inlineStr">
        <is>
          <t>Realizado</t>
        </is>
      </c>
      <c r="I13" s="15" t="n">
        <v>46279</v>
      </c>
      <c r="J13" s="14" t="inlineStr">
        <is>
          <t>Medição fictícia de impermeabilização.</t>
        </is>
      </c>
    </row>
    <row r="14" ht="30" customHeight="1">
      <c r="A14" s="14" t="n"/>
      <c r="B14" s="14" t="n"/>
      <c r="C14" s="14" t="n"/>
      <c r="D14" s="14" t="n"/>
      <c r="E14" s="15" t="n"/>
      <c r="F14" s="23" t="n"/>
      <c r="G14" s="14" t="n"/>
      <c r="H14" s="14" t="n"/>
      <c r="I14" s="15" t="n"/>
      <c r="J14" s="14" t="n"/>
    </row>
    <row r="15" ht="30" customHeight="1">
      <c r="A15" s="14" t="n"/>
      <c r="B15" s="14" t="n"/>
      <c r="C15" s="14" t="n"/>
      <c r="D15" s="14" t="n"/>
      <c r="E15" s="15" t="n"/>
      <c r="F15" s="23" t="n"/>
      <c r="G15" s="14" t="n"/>
      <c r="H15" s="14" t="n"/>
      <c r="I15" s="15" t="n"/>
      <c r="J15" s="14" t="n"/>
    </row>
    <row r="16" ht="30" customHeight="1">
      <c r="A16" s="14" t="n"/>
      <c r="B16" s="14" t="n"/>
      <c r="C16" s="14" t="n"/>
      <c r="D16" s="14" t="n"/>
      <c r="E16" s="15" t="n"/>
      <c r="F16" s="23" t="n"/>
      <c r="G16" s="14" t="n"/>
      <c r="H16" s="14" t="n"/>
      <c r="I16" s="15" t="n"/>
      <c r="J16" s="14" t="n"/>
    </row>
    <row r="17" ht="30" customHeight="1">
      <c r="A17" s="14" t="n"/>
      <c r="B17" s="14" t="n"/>
      <c r="C17" s="14" t="n"/>
      <c r="D17" s="14" t="n"/>
      <c r="E17" s="15" t="n"/>
      <c r="F17" s="23" t="n"/>
      <c r="G17" s="14" t="n"/>
      <c r="H17" s="14" t="n"/>
      <c r="I17" s="15" t="n"/>
      <c r="J17" s="14" t="n"/>
    </row>
    <row r="18" ht="30" customHeight="1">
      <c r="A18" s="14" t="n"/>
      <c r="B18" s="14" t="n"/>
      <c r="C18" s="14" t="n"/>
      <c r="D18" s="14" t="n"/>
      <c r="E18" s="15" t="n"/>
      <c r="F18" s="23" t="n"/>
      <c r="G18" s="14" t="n"/>
      <c r="H18" s="14" t="n"/>
      <c r="I18" s="15" t="n"/>
      <c r="J18" s="14" t="n"/>
    </row>
    <row r="19" ht="30" customHeight="1">
      <c r="A19" s="14" t="n"/>
      <c r="B19" s="14" t="n"/>
      <c r="C19" s="14" t="n"/>
      <c r="D19" s="14" t="n"/>
      <c r="E19" s="15" t="n"/>
      <c r="F19" s="23" t="n"/>
      <c r="G19" s="14" t="n"/>
      <c r="H19" s="14" t="n"/>
      <c r="I19" s="15" t="n"/>
      <c r="J19" s="14" t="n"/>
    </row>
    <row r="20" ht="30" customHeight="1">
      <c r="A20" s="14" t="n"/>
      <c r="B20" s="14" t="n"/>
      <c r="C20" s="14" t="n"/>
      <c r="D20" s="14" t="n"/>
      <c r="E20" s="15" t="n"/>
      <c r="F20" s="23" t="n"/>
      <c r="G20" s="14" t="n"/>
      <c r="H20" s="14" t="n"/>
      <c r="I20" s="15" t="n"/>
      <c r="J20" s="14" t="n"/>
    </row>
    <row r="21" ht="30" customHeight="1">
      <c r="A21" s="14" t="n"/>
      <c r="B21" s="14" t="n"/>
      <c r="C21" s="14" t="n"/>
      <c r="D21" s="14" t="n"/>
      <c r="E21" s="15" t="n"/>
      <c r="F21" s="23" t="n"/>
      <c r="G21" s="14" t="n"/>
      <c r="H21" s="14" t="n"/>
      <c r="I21" s="15" t="n"/>
      <c r="J21" s="14" t="n"/>
    </row>
    <row r="22" ht="30" customHeight="1">
      <c r="A22" s="14" t="n"/>
      <c r="B22" s="14" t="n"/>
      <c r="C22" s="14" t="n"/>
      <c r="D22" s="14" t="n"/>
      <c r="E22" s="15" t="n"/>
      <c r="F22" s="23" t="n"/>
      <c r="G22" s="14" t="n"/>
      <c r="H22" s="14" t="n"/>
      <c r="I22" s="15" t="n"/>
      <c r="J22" s="14" t="n"/>
    </row>
    <row r="23" ht="30" customHeight="1">
      <c r="A23" s="14" t="n"/>
      <c r="B23" s="14" t="n"/>
      <c r="C23" s="14" t="n"/>
      <c r="D23" s="14" t="n"/>
      <c r="E23" s="15" t="n"/>
      <c r="F23" s="23" t="n"/>
      <c r="G23" s="14" t="n"/>
      <c r="H23" s="14" t="n"/>
      <c r="I23" s="15" t="n"/>
      <c r="J23" s="14" t="n"/>
    </row>
    <row r="24" ht="30" customHeight="1">
      <c r="A24" s="14" t="n"/>
      <c r="B24" s="14" t="n"/>
      <c r="C24" s="14" t="n"/>
      <c r="D24" s="14" t="n"/>
      <c r="E24" s="15" t="n"/>
      <c r="F24" s="23" t="n"/>
      <c r="G24" s="14" t="n"/>
      <c r="H24" s="14" t="n"/>
      <c r="I24" s="15" t="n"/>
      <c r="J24" s="14" t="n"/>
    </row>
    <row r="25" ht="30" customHeight="1">
      <c r="A25" s="14" t="n"/>
      <c r="B25" s="14" t="n"/>
      <c r="C25" s="14" t="n"/>
      <c r="D25" s="14" t="n"/>
      <c r="E25" s="15" t="n"/>
      <c r="F25" s="23" t="n"/>
      <c r="G25" s="14" t="n"/>
      <c r="H25" s="14" t="n"/>
      <c r="I25" s="15" t="n"/>
      <c r="J25" s="14" t="n"/>
    </row>
    <row r="26" ht="30" customHeight="1">
      <c r="A26" s="14" t="n"/>
      <c r="B26" s="14" t="n"/>
      <c r="C26" s="14" t="n"/>
      <c r="D26" s="14" t="n"/>
      <c r="E26" s="15" t="n"/>
      <c r="F26" s="23" t="n"/>
      <c r="G26" s="14" t="n"/>
      <c r="H26" s="14" t="n"/>
      <c r="I26" s="15" t="n"/>
      <c r="J26" s="14" t="n"/>
    </row>
    <row r="27" ht="30" customHeight="1">
      <c r="A27" s="14" t="n"/>
      <c r="B27" s="14" t="n"/>
      <c r="C27" s="14" t="n"/>
      <c r="D27" s="14" t="n"/>
      <c r="E27" s="15" t="n"/>
      <c r="F27" s="23" t="n"/>
      <c r="G27" s="14" t="n"/>
      <c r="H27" s="14" t="n"/>
      <c r="I27" s="15" t="n"/>
      <c r="J27" s="14" t="n"/>
    </row>
    <row r="28" ht="30" customHeight="1">
      <c r="A28" s="14" t="n"/>
      <c r="B28" s="14" t="n"/>
      <c r="C28" s="14" t="n"/>
      <c r="D28" s="14" t="n"/>
      <c r="E28" s="15" t="n"/>
      <c r="F28" s="23" t="n"/>
      <c r="G28" s="14" t="n"/>
      <c r="H28" s="14" t="n"/>
      <c r="I28" s="15" t="n"/>
      <c r="J28" s="14" t="n"/>
    </row>
    <row r="29" ht="30" customHeight="1">
      <c r="A29" s="14" t="n"/>
      <c r="B29" s="14" t="n"/>
      <c r="C29" s="14" t="n"/>
      <c r="D29" s="14" t="n"/>
      <c r="E29" s="15" t="n"/>
      <c r="F29" s="23" t="n"/>
      <c r="G29" s="14" t="n"/>
      <c r="H29" s="14" t="n"/>
      <c r="I29" s="15" t="n"/>
      <c r="J29" s="14" t="n"/>
    </row>
    <row r="30" ht="30" customHeight="1">
      <c r="A30" s="14" t="n"/>
      <c r="B30" s="14" t="n"/>
      <c r="C30" s="14" t="n"/>
      <c r="D30" s="14" t="n"/>
      <c r="E30" s="15" t="n"/>
      <c r="F30" s="23" t="n"/>
      <c r="G30" s="14" t="n"/>
      <c r="H30" s="14" t="n"/>
      <c r="I30" s="15" t="n"/>
      <c r="J30" s="14" t="n"/>
    </row>
    <row r="31" ht="30" customHeight="1">
      <c r="A31" s="14" t="n"/>
      <c r="B31" s="14" t="n"/>
      <c r="C31" s="14" t="n"/>
      <c r="D31" s="14" t="n"/>
      <c r="E31" s="15" t="n"/>
      <c r="F31" s="23" t="n"/>
      <c r="G31" s="14" t="n"/>
      <c r="H31" s="14" t="n"/>
      <c r="I31" s="15" t="n"/>
      <c r="J31" s="14" t="n"/>
    </row>
    <row r="32" ht="30" customHeight="1">
      <c r="A32" s="14" t="n"/>
      <c r="B32" s="14" t="n"/>
      <c r="C32" s="14" t="n"/>
      <c r="D32" s="14" t="n"/>
      <c r="E32" s="15" t="n"/>
      <c r="F32" s="23" t="n"/>
      <c r="G32" s="14" t="n"/>
      <c r="H32" s="14" t="n"/>
      <c r="I32" s="15" t="n"/>
      <c r="J32" s="14" t="n"/>
    </row>
    <row r="33" ht="30" customHeight="1">
      <c r="A33" s="14" t="n"/>
      <c r="B33" s="14" t="n"/>
      <c r="C33" s="14" t="n"/>
      <c r="D33" s="14" t="n"/>
      <c r="E33" s="15" t="n"/>
      <c r="F33" s="23" t="n"/>
      <c r="G33" s="14" t="n"/>
      <c r="H33" s="14" t="n"/>
      <c r="I33" s="15" t="n"/>
      <c r="J33" s="14" t="n"/>
    </row>
    <row r="34" ht="30" customHeight="1">
      <c r="A34" s="14" t="n"/>
      <c r="B34" s="14" t="n"/>
      <c r="C34" s="14" t="n"/>
      <c r="D34" s="14" t="n"/>
      <c r="E34" s="15" t="n"/>
      <c r="F34" s="23" t="n"/>
      <c r="G34" s="14" t="n"/>
      <c r="H34" s="14" t="n"/>
      <c r="I34" s="15" t="n"/>
      <c r="J34" s="14" t="n"/>
    </row>
    <row r="35" ht="30" customHeight="1">
      <c r="A35" s="14" t="n"/>
      <c r="B35" s="14" t="n"/>
      <c r="C35" s="14" t="n"/>
      <c r="D35" s="14" t="n"/>
      <c r="E35" s="15" t="n"/>
      <c r="F35" s="23" t="n"/>
      <c r="G35" s="14" t="n"/>
      <c r="H35" s="14" t="n"/>
      <c r="I35" s="15" t="n"/>
      <c r="J35" s="14" t="n"/>
    </row>
    <row r="36" ht="30" customHeight="1">
      <c r="A36" s="14" t="n"/>
      <c r="B36" s="14" t="n"/>
      <c r="C36" s="14" t="n"/>
      <c r="D36" s="14" t="n"/>
      <c r="E36" s="15" t="n"/>
      <c r="F36" s="23" t="n"/>
      <c r="G36" s="14" t="n"/>
      <c r="H36" s="14" t="n"/>
      <c r="I36" s="15" t="n"/>
      <c r="J36" s="14" t="n"/>
    </row>
    <row r="37" ht="30" customHeight="1">
      <c r="A37" s="14" t="n"/>
      <c r="B37" s="14" t="n"/>
      <c r="C37" s="14" t="n"/>
      <c r="D37" s="14" t="n"/>
      <c r="E37" s="15" t="n"/>
      <c r="F37" s="23" t="n"/>
      <c r="G37" s="14" t="n"/>
      <c r="H37" s="14" t="n"/>
      <c r="I37" s="15" t="n"/>
      <c r="J37" s="14" t="n"/>
    </row>
    <row r="38" ht="30" customHeight="1">
      <c r="A38" s="14" t="n"/>
      <c r="B38" s="14" t="n"/>
      <c r="C38" s="14" t="n"/>
      <c r="D38" s="14" t="n"/>
      <c r="E38" s="15" t="n"/>
      <c r="F38" s="23" t="n"/>
      <c r="G38" s="14" t="n"/>
      <c r="H38" s="14" t="n"/>
      <c r="I38" s="15" t="n"/>
      <c r="J38" s="14" t="n"/>
    </row>
    <row r="39" ht="30" customHeight="1">
      <c r="A39" s="14" t="n"/>
      <c r="B39" s="14" t="n"/>
      <c r="C39" s="14" t="n"/>
      <c r="D39" s="14" t="n"/>
      <c r="E39" s="15" t="n"/>
      <c r="F39" s="23" t="n"/>
      <c r="G39" s="14" t="n"/>
      <c r="H39" s="14" t="n"/>
      <c r="I39" s="15" t="n"/>
      <c r="J39" s="14" t="n"/>
    </row>
    <row r="40" ht="30" customHeight="1">
      <c r="A40" s="14" t="n"/>
      <c r="B40" s="14" t="n"/>
      <c r="C40" s="14" t="n"/>
      <c r="D40" s="14" t="n"/>
      <c r="E40" s="15" t="n"/>
      <c r="F40" s="23" t="n"/>
      <c r="G40" s="14" t="n"/>
      <c r="H40" s="14" t="n"/>
      <c r="I40" s="15" t="n"/>
      <c r="J40" s="14" t="n"/>
    </row>
    <row r="41" ht="30" customHeight="1">
      <c r="A41" s="14" t="n"/>
      <c r="B41" s="14" t="n"/>
      <c r="C41" s="14" t="n"/>
      <c r="D41" s="14" t="n"/>
      <c r="E41" s="15" t="n"/>
      <c r="F41" s="23" t="n"/>
      <c r="G41" s="14" t="n"/>
      <c r="H41" s="14" t="n"/>
      <c r="I41" s="15" t="n"/>
      <c r="J41" s="14" t="n"/>
    </row>
    <row r="42" ht="30" customHeight="1">
      <c r="A42" s="14" t="n"/>
      <c r="B42" s="14" t="n"/>
      <c r="C42" s="14" t="n"/>
      <c r="D42" s="14" t="n"/>
      <c r="E42" s="15" t="n"/>
      <c r="F42" s="23" t="n"/>
      <c r="G42" s="14" t="n"/>
      <c r="H42" s="14" t="n"/>
      <c r="I42" s="15" t="n"/>
      <c r="J42" s="14" t="n"/>
    </row>
    <row r="43" ht="30" customHeight="1">
      <c r="A43" s="14" t="n"/>
      <c r="B43" s="14" t="n"/>
      <c r="C43" s="14" t="n"/>
      <c r="D43" s="14" t="n"/>
      <c r="E43" s="15" t="n"/>
      <c r="F43" s="23" t="n"/>
      <c r="G43" s="14" t="n"/>
      <c r="H43" s="14" t="n"/>
      <c r="I43" s="15" t="n"/>
      <c r="J43" s="14" t="n"/>
    </row>
    <row r="44" ht="30" customHeight="1">
      <c r="A44" s="14" t="n"/>
      <c r="B44" s="14" t="n"/>
      <c r="C44" s="14" t="n"/>
      <c r="D44" s="14" t="n"/>
      <c r="E44" s="15" t="n"/>
      <c r="F44" s="23" t="n"/>
      <c r="G44" s="14" t="n"/>
      <c r="H44" s="14" t="n"/>
      <c r="I44" s="15" t="n"/>
      <c r="J44" s="14" t="n"/>
    </row>
    <row r="45" ht="30" customHeight="1">
      <c r="A45" s="14" t="n"/>
      <c r="B45" s="14" t="n"/>
      <c r="C45" s="14" t="n"/>
      <c r="D45" s="14" t="n"/>
      <c r="E45" s="15" t="n"/>
      <c r="F45" s="23" t="n"/>
      <c r="G45" s="14" t="n"/>
      <c r="H45" s="14" t="n"/>
      <c r="I45" s="15" t="n"/>
      <c r="J45" s="14" t="n"/>
    </row>
    <row r="46" ht="30" customHeight="1">
      <c r="A46" s="14" t="n"/>
      <c r="B46" s="14" t="n"/>
      <c r="C46" s="14" t="n"/>
      <c r="D46" s="14" t="n"/>
      <c r="E46" s="15" t="n"/>
      <c r="F46" s="23" t="n"/>
      <c r="G46" s="14" t="n"/>
      <c r="H46" s="14" t="n"/>
      <c r="I46" s="15" t="n"/>
      <c r="J46" s="14" t="n"/>
    </row>
    <row r="47" ht="30" customHeight="1">
      <c r="A47" s="14" t="n"/>
      <c r="B47" s="14" t="n"/>
      <c r="C47" s="14" t="n"/>
      <c r="D47" s="14" t="n"/>
      <c r="E47" s="15" t="n"/>
      <c r="F47" s="23" t="n"/>
      <c r="G47" s="14" t="n"/>
      <c r="H47" s="14" t="n"/>
      <c r="I47" s="15" t="n"/>
      <c r="J47" s="14" t="n"/>
    </row>
    <row r="48" ht="30" customHeight="1">
      <c r="A48" s="14" t="n"/>
      <c r="B48" s="14" t="n"/>
      <c r="C48" s="14" t="n"/>
      <c r="D48" s="14" t="n"/>
      <c r="E48" s="15" t="n"/>
      <c r="F48" s="23" t="n"/>
      <c r="G48" s="14" t="n"/>
      <c r="H48" s="14" t="n"/>
      <c r="I48" s="15" t="n"/>
      <c r="J48" s="14" t="n"/>
    </row>
    <row r="49" ht="30" customHeight="1">
      <c r="A49" s="14" t="n"/>
      <c r="B49" s="14" t="n"/>
      <c r="C49" s="14" t="n"/>
      <c r="D49" s="14" t="n"/>
      <c r="E49" s="15" t="n"/>
      <c r="F49" s="23" t="n"/>
      <c r="G49" s="14" t="n"/>
      <c r="H49" s="14" t="n"/>
      <c r="I49" s="15" t="n"/>
      <c r="J49" s="14" t="n"/>
    </row>
    <row r="50" ht="30" customHeight="1">
      <c r="A50" s="14" t="n"/>
      <c r="B50" s="14" t="n"/>
      <c r="C50" s="14" t="n"/>
      <c r="D50" s="14" t="n"/>
      <c r="E50" s="15" t="n"/>
      <c r="F50" s="23" t="n"/>
      <c r="G50" s="14" t="n"/>
      <c r="H50" s="14" t="n"/>
      <c r="I50" s="15" t="n"/>
      <c r="J50" s="14" t="n"/>
    </row>
    <row r="51" ht="30" customHeight="1">
      <c r="A51" s="14" t="n"/>
      <c r="B51" s="14" t="n"/>
      <c r="C51" s="14" t="n"/>
      <c r="D51" s="14" t="n"/>
      <c r="E51" s="15" t="n"/>
      <c r="F51" s="23" t="n"/>
      <c r="G51" s="14" t="n"/>
      <c r="H51" s="14" t="n"/>
      <c r="I51" s="15" t="n"/>
      <c r="J51" s="14" t="n"/>
    </row>
    <row r="52" ht="30" customHeight="1">
      <c r="A52" s="14" t="n"/>
      <c r="B52" s="14" t="n"/>
      <c r="C52" s="14" t="n"/>
      <c r="D52" s="14" t="n"/>
      <c r="E52" s="15" t="n"/>
      <c r="F52" s="23" t="n"/>
      <c r="G52" s="14" t="n"/>
      <c r="H52" s="14" t="n"/>
      <c r="I52" s="15" t="n"/>
      <c r="J52" s="14" t="n"/>
    </row>
    <row r="53" ht="30" customHeight="1">
      <c r="A53" s="14" t="n"/>
      <c r="B53" s="14" t="n"/>
      <c r="C53" s="14" t="n"/>
      <c r="D53" s="14" t="n"/>
      <c r="E53" s="15" t="n"/>
      <c r="F53" s="23" t="n"/>
      <c r="G53" s="14" t="n"/>
      <c r="H53" s="14" t="n"/>
      <c r="I53" s="15" t="n"/>
      <c r="J53" s="14" t="n"/>
    </row>
    <row r="54" ht="30" customHeight="1">
      <c r="A54" s="14" t="n"/>
      <c r="B54" s="14" t="n"/>
      <c r="C54" s="14" t="n"/>
      <c r="D54" s="14" t="n"/>
      <c r="E54" s="15" t="n"/>
      <c r="F54" s="23" t="n"/>
      <c r="G54" s="14" t="n"/>
      <c r="H54" s="14" t="n"/>
      <c r="I54" s="15" t="n"/>
      <c r="J54" s="14" t="n"/>
    </row>
    <row r="55" ht="30" customHeight="1">
      <c r="A55" s="14" t="n"/>
      <c r="B55" s="14" t="n"/>
      <c r="C55" s="14" t="n"/>
      <c r="D55" s="14" t="n"/>
      <c r="E55" s="15" t="n"/>
      <c r="F55" s="23" t="n"/>
      <c r="G55" s="14" t="n"/>
      <c r="H55" s="14" t="n"/>
      <c r="I55" s="15" t="n"/>
      <c r="J55" s="14" t="n"/>
    </row>
    <row r="56" ht="30" customHeight="1">
      <c r="A56" s="14" t="n"/>
      <c r="B56" s="14" t="n"/>
      <c r="C56" s="14" t="n"/>
      <c r="D56" s="14" t="n"/>
      <c r="E56" s="15" t="n"/>
      <c r="F56" s="23" t="n"/>
      <c r="G56" s="14" t="n"/>
      <c r="H56" s="14" t="n"/>
      <c r="I56" s="15" t="n"/>
      <c r="J56" s="14" t="n"/>
    </row>
    <row r="57" ht="30" customHeight="1">
      <c r="A57" s="14" t="n"/>
      <c r="B57" s="14" t="n"/>
      <c r="C57" s="14" t="n"/>
      <c r="D57" s="14" t="n"/>
      <c r="E57" s="15" t="n"/>
      <c r="F57" s="23" t="n"/>
      <c r="G57" s="14" t="n"/>
      <c r="H57" s="14" t="n"/>
      <c r="I57" s="15" t="n"/>
      <c r="J57" s="14" t="n"/>
    </row>
    <row r="58" ht="30" customHeight="1">
      <c r="A58" s="14" t="n"/>
      <c r="B58" s="14" t="n"/>
      <c r="C58" s="14" t="n"/>
      <c r="D58" s="14" t="n"/>
      <c r="E58" s="15" t="n"/>
      <c r="F58" s="23" t="n"/>
      <c r="G58" s="14" t="n"/>
      <c r="H58" s="14" t="n"/>
      <c r="I58" s="15" t="n"/>
      <c r="J58" s="14" t="n"/>
    </row>
    <row r="59" ht="30" customHeight="1">
      <c r="A59" s="14" t="n"/>
      <c r="B59" s="14" t="n"/>
      <c r="C59" s="14" t="n"/>
      <c r="D59" s="14" t="n"/>
      <c r="E59" s="15" t="n"/>
      <c r="F59" s="23" t="n"/>
      <c r="G59" s="14" t="n"/>
      <c r="H59" s="14" t="n"/>
      <c r="I59" s="15" t="n"/>
      <c r="J59" s="14" t="n"/>
    </row>
    <row r="60" ht="30" customHeight="1">
      <c r="A60" s="14" t="n"/>
      <c r="B60" s="14" t="n"/>
      <c r="C60" s="14" t="n"/>
      <c r="D60" s="14" t="n"/>
      <c r="E60" s="15" t="n"/>
      <c r="F60" s="23" t="n"/>
      <c r="G60" s="14" t="n"/>
      <c r="H60" s="14" t="n"/>
      <c r="I60" s="15" t="n"/>
      <c r="J60" s="14" t="n"/>
    </row>
    <row r="61" ht="30" customHeight="1">
      <c r="A61" s="14" t="n"/>
      <c r="B61" s="14" t="n"/>
      <c r="C61" s="14" t="n"/>
      <c r="D61" s="14" t="n"/>
      <c r="E61" s="15" t="n"/>
      <c r="F61" s="23" t="n"/>
      <c r="G61" s="14" t="n"/>
      <c r="H61" s="14" t="n"/>
      <c r="I61" s="15" t="n"/>
      <c r="J61" s="14" t="n"/>
    </row>
    <row r="62" ht="30" customHeight="1">
      <c r="A62" s="14" t="n"/>
      <c r="B62" s="14" t="n"/>
      <c r="C62" s="14" t="n"/>
      <c r="D62" s="14" t="n"/>
      <c r="E62" s="15" t="n"/>
      <c r="F62" s="23" t="n"/>
      <c r="G62" s="14" t="n"/>
      <c r="H62" s="14" t="n"/>
      <c r="I62" s="15" t="n"/>
      <c r="J62" s="14" t="n"/>
    </row>
    <row r="63" ht="30" customHeight="1">
      <c r="A63" s="14" t="n"/>
      <c r="B63" s="14" t="n"/>
      <c r="C63" s="14" t="n"/>
      <c r="D63" s="14" t="n"/>
      <c r="E63" s="15" t="n"/>
      <c r="F63" s="23" t="n"/>
      <c r="G63" s="14" t="n"/>
      <c r="H63" s="14" t="n"/>
      <c r="I63" s="15" t="n"/>
      <c r="J63" s="14" t="n"/>
    </row>
    <row r="64" ht="30" customHeight="1">
      <c r="A64" s="14" t="n"/>
      <c r="B64" s="14" t="n"/>
      <c r="C64" s="14" t="n"/>
      <c r="D64" s="14" t="n"/>
      <c r="E64" s="15" t="n"/>
      <c r="F64" s="23" t="n"/>
      <c r="G64" s="14" t="n"/>
      <c r="H64" s="14" t="n"/>
      <c r="I64" s="15" t="n"/>
      <c r="J64" s="14" t="n"/>
    </row>
    <row r="65" ht="30" customHeight="1">
      <c r="A65" s="14" t="n"/>
      <c r="B65" s="14" t="n"/>
      <c r="C65" s="14" t="n"/>
      <c r="D65" s="14" t="n"/>
      <c r="E65" s="15" t="n"/>
      <c r="F65" s="23" t="n"/>
      <c r="G65" s="14" t="n"/>
      <c r="H65" s="14" t="n"/>
      <c r="I65" s="15" t="n"/>
      <c r="J65" s="14" t="n"/>
    </row>
    <row r="66" ht="30" customHeight="1">
      <c r="A66" s="14" t="n"/>
      <c r="B66" s="14" t="n"/>
      <c r="C66" s="14" t="n"/>
      <c r="D66" s="14" t="n"/>
      <c r="E66" s="15" t="n"/>
      <c r="F66" s="23" t="n"/>
      <c r="G66" s="14" t="n"/>
      <c r="H66" s="14" t="n"/>
      <c r="I66" s="15" t="n"/>
      <c r="J66" s="14" t="n"/>
    </row>
    <row r="67" ht="30" customHeight="1">
      <c r="A67" s="14" t="n"/>
      <c r="B67" s="14" t="n"/>
      <c r="C67" s="14" t="n"/>
      <c r="D67" s="14" t="n"/>
      <c r="E67" s="15" t="n"/>
      <c r="F67" s="23" t="n"/>
      <c r="G67" s="14" t="n"/>
      <c r="H67" s="14" t="n"/>
      <c r="I67" s="15" t="n"/>
      <c r="J67" s="14" t="n"/>
    </row>
    <row r="68" ht="30" customHeight="1">
      <c r="A68" s="14" t="n"/>
      <c r="B68" s="14" t="n"/>
      <c r="C68" s="14" t="n"/>
      <c r="D68" s="14" t="n"/>
      <c r="E68" s="15" t="n"/>
      <c r="F68" s="23" t="n"/>
      <c r="G68" s="14" t="n"/>
      <c r="H68" s="14" t="n"/>
      <c r="I68" s="15" t="n"/>
      <c r="J68" s="14" t="n"/>
    </row>
    <row r="69" ht="30" customHeight="1">
      <c r="A69" s="14" t="n"/>
      <c r="B69" s="14" t="n"/>
      <c r="C69" s="14" t="n"/>
      <c r="D69" s="14" t="n"/>
      <c r="E69" s="15" t="n"/>
      <c r="F69" s="23" t="n"/>
      <c r="G69" s="14" t="n"/>
      <c r="H69" s="14" t="n"/>
      <c r="I69" s="15" t="n"/>
      <c r="J69" s="14" t="n"/>
    </row>
    <row r="70" ht="30" customHeight="1">
      <c r="A70" s="14" t="n"/>
      <c r="B70" s="14" t="n"/>
      <c r="C70" s="14" t="n"/>
      <c r="D70" s="14" t="n"/>
      <c r="E70" s="15" t="n"/>
      <c r="F70" s="23" t="n"/>
      <c r="G70" s="14" t="n"/>
      <c r="H70" s="14" t="n"/>
      <c r="I70" s="15" t="n"/>
      <c r="J70" s="14" t="n"/>
    </row>
    <row r="71" ht="30" customHeight="1">
      <c r="A71" s="14" t="n"/>
      <c r="B71" s="14" t="n"/>
      <c r="C71" s="14" t="n"/>
      <c r="D71" s="14" t="n"/>
      <c r="E71" s="15" t="n"/>
      <c r="F71" s="23" t="n"/>
      <c r="G71" s="14" t="n"/>
      <c r="H71" s="14" t="n"/>
      <c r="I71" s="15" t="n"/>
      <c r="J71" s="14" t="n"/>
    </row>
    <row r="72" ht="30" customHeight="1">
      <c r="A72" s="14" t="n"/>
      <c r="B72" s="14" t="n"/>
      <c r="C72" s="14" t="n"/>
      <c r="D72" s="14" t="n"/>
      <c r="E72" s="15" t="n"/>
      <c r="F72" s="23" t="n"/>
      <c r="G72" s="14" t="n"/>
      <c r="H72" s="14" t="n"/>
      <c r="I72" s="15" t="n"/>
      <c r="J72" s="14" t="n"/>
    </row>
    <row r="73" ht="30" customHeight="1">
      <c r="A73" s="14" t="n"/>
      <c r="B73" s="14" t="n"/>
      <c r="C73" s="14" t="n"/>
      <c r="D73" s="14" t="n"/>
      <c r="E73" s="15" t="n"/>
      <c r="F73" s="23" t="n"/>
      <c r="G73" s="14" t="n"/>
      <c r="H73" s="14" t="n"/>
      <c r="I73" s="15" t="n"/>
      <c r="J73" s="14" t="n"/>
    </row>
    <row r="74" ht="30" customHeight="1">
      <c r="A74" s="14" t="n"/>
      <c r="B74" s="14" t="n"/>
      <c r="C74" s="14" t="n"/>
      <c r="D74" s="14" t="n"/>
      <c r="E74" s="15" t="n"/>
      <c r="F74" s="23" t="n"/>
      <c r="G74" s="14" t="n"/>
      <c r="H74" s="14" t="n"/>
      <c r="I74" s="15" t="n"/>
      <c r="J74" s="14" t="n"/>
    </row>
    <row r="75" ht="30" customHeight="1">
      <c r="A75" s="14" t="n"/>
      <c r="B75" s="14" t="n"/>
      <c r="C75" s="14" t="n"/>
      <c r="D75" s="14" t="n"/>
      <c r="E75" s="15" t="n"/>
      <c r="F75" s="23" t="n"/>
      <c r="G75" s="14" t="n"/>
      <c r="H75" s="14" t="n"/>
      <c r="I75" s="15" t="n"/>
      <c r="J75" s="14" t="n"/>
    </row>
    <row r="76" ht="30" customHeight="1">
      <c r="A76" s="14" t="n"/>
      <c r="B76" s="14" t="n"/>
      <c r="C76" s="14" t="n"/>
      <c r="D76" s="14" t="n"/>
      <c r="E76" s="15" t="n"/>
      <c r="F76" s="23" t="n"/>
      <c r="G76" s="14" t="n"/>
      <c r="H76" s="14" t="n"/>
      <c r="I76" s="15" t="n"/>
      <c r="J76" s="14" t="n"/>
    </row>
    <row r="77" ht="30" customHeight="1">
      <c r="A77" s="14" t="n"/>
      <c r="B77" s="14" t="n"/>
      <c r="C77" s="14" t="n"/>
      <c r="D77" s="14" t="n"/>
      <c r="E77" s="15" t="n"/>
      <c r="F77" s="23" t="n"/>
      <c r="G77" s="14" t="n"/>
      <c r="H77" s="14" t="n"/>
      <c r="I77" s="15" t="n"/>
      <c r="J77" s="14" t="n"/>
    </row>
    <row r="78" ht="30" customHeight="1">
      <c r="A78" s="14" t="n"/>
      <c r="B78" s="14" t="n"/>
      <c r="C78" s="14" t="n"/>
      <c r="D78" s="14" t="n"/>
      <c r="E78" s="15" t="n"/>
      <c r="F78" s="23" t="n"/>
      <c r="G78" s="14" t="n"/>
      <c r="H78" s="14" t="n"/>
      <c r="I78" s="15" t="n"/>
      <c r="J78" s="14" t="n"/>
    </row>
    <row r="79" ht="30" customHeight="1">
      <c r="A79" s="14" t="n"/>
      <c r="B79" s="14" t="n"/>
      <c r="C79" s="14" t="n"/>
      <c r="D79" s="14" t="n"/>
      <c r="E79" s="15" t="n"/>
      <c r="F79" s="23" t="n"/>
      <c r="G79" s="14" t="n"/>
      <c r="H79" s="14" t="n"/>
      <c r="I79" s="15" t="n"/>
      <c r="J79" s="14" t="n"/>
    </row>
    <row r="80" ht="30" customHeight="1">
      <c r="A80" s="14" t="n"/>
      <c r="B80" s="14" t="n"/>
      <c r="C80" s="14" t="n"/>
      <c r="D80" s="14" t="n"/>
      <c r="E80" s="15" t="n"/>
      <c r="F80" s="23" t="n"/>
      <c r="G80" s="14" t="n"/>
      <c r="H80" s="14" t="n"/>
      <c r="I80" s="15" t="n"/>
      <c r="J80" s="14" t="n"/>
    </row>
    <row r="81" ht="30" customHeight="1">
      <c r="A81" s="14" t="n"/>
      <c r="B81" s="14" t="n"/>
      <c r="C81" s="14" t="n"/>
      <c r="D81" s="14" t="n"/>
      <c r="E81" s="15" t="n"/>
      <c r="F81" s="23" t="n"/>
      <c r="G81" s="14" t="n"/>
      <c r="H81" s="14" t="n"/>
      <c r="I81" s="15" t="n"/>
      <c r="J81" s="14" t="n"/>
    </row>
    <row r="82" ht="30" customHeight="1">
      <c r="A82" s="14" t="n"/>
      <c r="B82" s="14" t="n"/>
      <c r="C82" s="14" t="n"/>
      <c r="D82" s="14" t="n"/>
      <c r="E82" s="15" t="n"/>
      <c r="F82" s="23" t="n"/>
      <c r="G82" s="14" t="n"/>
      <c r="H82" s="14" t="n"/>
      <c r="I82" s="15" t="n"/>
      <c r="J82" s="14" t="n"/>
    </row>
    <row r="83" ht="30" customHeight="1">
      <c r="A83" s="14" t="n"/>
      <c r="B83" s="14" t="n"/>
      <c r="C83" s="14" t="n"/>
      <c r="D83" s="14" t="n"/>
      <c r="E83" s="15" t="n"/>
      <c r="F83" s="23" t="n"/>
      <c r="G83" s="14" t="n"/>
      <c r="H83" s="14" t="n"/>
      <c r="I83" s="15" t="n"/>
      <c r="J83" s="14" t="n"/>
    </row>
    <row r="84" ht="30" customHeight="1">
      <c r="A84" s="14" t="n"/>
      <c r="B84" s="14" t="n"/>
      <c r="C84" s="14" t="n"/>
      <c r="D84" s="14" t="n"/>
      <c r="E84" s="15" t="n"/>
      <c r="F84" s="23" t="n"/>
      <c r="G84" s="14" t="n"/>
      <c r="H84" s="14" t="n"/>
      <c r="I84" s="15" t="n"/>
      <c r="J84" s="14" t="n"/>
    </row>
    <row r="85" ht="30" customHeight="1">
      <c r="A85" s="14" t="n"/>
      <c r="B85" s="14" t="n"/>
      <c r="C85" s="14" t="n"/>
      <c r="D85" s="14" t="n"/>
      <c r="E85" s="15" t="n"/>
      <c r="F85" s="23" t="n"/>
      <c r="G85" s="14" t="n"/>
      <c r="H85" s="14" t="n"/>
      <c r="I85" s="15" t="n"/>
      <c r="J85" s="14" t="n"/>
    </row>
    <row r="86" ht="30" customHeight="1">
      <c r="A86" s="14" t="n"/>
      <c r="B86" s="14" t="n"/>
      <c r="C86" s="14" t="n"/>
      <c r="D86" s="14" t="n"/>
      <c r="E86" s="15" t="n"/>
      <c r="F86" s="23" t="n"/>
      <c r="G86" s="14" t="n"/>
      <c r="H86" s="14" t="n"/>
      <c r="I86" s="15" t="n"/>
      <c r="J86" s="14" t="n"/>
    </row>
    <row r="87" ht="30" customHeight="1">
      <c r="A87" s="14" t="n"/>
      <c r="B87" s="14" t="n"/>
      <c r="C87" s="14" t="n"/>
      <c r="D87" s="14" t="n"/>
      <c r="E87" s="15" t="n"/>
      <c r="F87" s="23" t="n"/>
      <c r="G87" s="14" t="n"/>
      <c r="H87" s="14" t="n"/>
      <c r="I87" s="15" t="n"/>
      <c r="J87" s="14" t="n"/>
    </row>
    <row r="88" ht="30" customHeight="1">
      <c r="A88" s="14" t="n"/>
      <c r="B88" s="14" t="n"/>
      <c r="C88" s="14" t="n"/>
      <c r="D88" s="14" t="n"/>
      <c r="E88" s="15" t="n"/>
      <c r="F88" s="23" t="n"/>
      <c r="G88" s="14" t="n"/>
      <c r="H88" s="14" t="n"/>
      <c r="I88" s="15" t="n"/>
      <c r="J88" s="14" t="n"/>
    </row>
    <row r="89" ht="30" customHeight="1">
      <c r="A89" s="14" t="n"/>
      <c r="B89" s="14" t="n"/>
      <c r="C89" s="14" t="n"/>
      <c r="D89" s="14" t="n"/>
      <c r="E89" s="15" t="n"/>
      <c r="F89" s="23" t="n"/>
      <c r="G89" s="14" t="n"/>
      <c r="H89" s="14" t="n"/>
      <c r="I89" s="15" t="n"/>
      <c r="J89" s="14" t="n"/>
    </row>
    <row r="90" ht="30" customHeight="1">
      <c r="A90" s="14" t="n"/>
      <c r="B90" s="14" t="n"/>
      <c r="C90" s="14" t="n"/>
      <c r="D90" s="14" t="n"/>
      <c r="E90" s="15" t="n"/>
      <c r="F90" s="23" t="n"/>
      <c r="G90" s="14" t="n"/>
      <c r="H90" s="14" t="n"/>
      <c r="I90" s="15" t="n"/>
      <c r="J90" s="14" t="n"/>
    </row>
    <row r="91" ht="30" customHeight="1">
      <c r="A91" s="14" t="n"/>
      <c r="B91" s="14" t="n"/>
      <c r="C91" s="14" t="n"/>
      <c r="D91" s="14" t="n"/>
      <c r="E91" s="15" t="n"/>
      <c r="F91" s="23" t="n"/>
      <c r="G91" s="14" t="n"/>
      <c r="H91" s="14" t="n"/>
      <c r="I91" s="15" t="n"/>
      <c r="J91" s="14" t="n"/>
    </row>
    <row r="92" ht="30" customHeight="1">
      <c r="A92" s="14" t="n"/>
      <c r="B92" s="14" t="n"/>
      <c r="C92" s="14" t="n"/>
      <c r="D92" s="14" t="n"/>
      <c r="E92" s="15" t="n"/>
      <c r="F92" s="23" t="n"/>
      <c r="G92" s="14" t="n"/>
      <c r="H92" s="14" t="n"/>
      <c r="I92" s="15" t="n"/>
      <c r="J92" s="14" t="n"/>
    </row>
    <row r="93" ht="30" customHeight="1">
      <c r="A93" s="14" t="n"/>
      <c r="B93" s="14" t="n"/>
      <c r="C93" s="14" t="n"/>
      <c r="D93" s="14" t="n"/>
      <c r="E93" s="15" t="n"/>
      <c r="F93" s="23" t="n"/>
      <c r="G93" s="14" t="n"/>
      <c r="H93" s="14" t="n"/>
      <c r="I93" s="15" t="n"/>
      <c r="J93" s="14" t="n"/>
    </row>
    <row r="94" ht="30" customHeight="1">
      <c r="A94" s="14" t="n"/>
      <c r="B94" s="14" t="n"/>
      <c r="C94" s="14" t="n"/>
      <c r="D94" s="14" t="n"/>
      <c r="E94" s="15" t="n"/>
      <c r="F94" s="23" t="n"/>
      <c r="G94" s="14" t="n"/>
      <c r="H94" s="14" t="n"/>
      <c r="I94" s="15" t="n"/>
      <c r="J94" s="14" t="n"/>
    </row>
    <row r="95" ht="30" customHeight="1">
      <c r="A95" s="14" t="n"/>
      <c r="B95" s="14" t="n"/>
      <c r="C95" s="14" t="n"/>
      <c r="D95" s="14" t="n"/>
      <c r="E95" s="15" t="n"/>
      <c r="F95" s="23" t="n"/>
      <c r="G95" s="14" t="n"/>
      <c r="H95" s="14" t="n"/>
      <c r="I95" s="15" t="n"/>
      <c r="J95" s="14" t="n"/>
    </row>
    <row r="96" ht="30" customHeight="1">
      <c r="A96" s="14" t="n"/>
      <c r="B96" s="14" t="n"/>
      <c r="C96" s="14" t="n"/>
      <c r="D96" s="14" t="n"/>
      <c r="E96" s="15" t="n"/>
      <c r="F96" s="23" t="n"/>
      <c r="G96" s="14" t="n"/>
      <c r="H96" s="14" t="n"/>
      <c r="I96" s="15" t="n"/>
      <c r="J96" s="14" t="n"/>
    </row>
    <row r="97" ht="30" customHeight="1">
      <c r="A97" s="14" t="n"/>
      <c r="B97" s="14" t="n"/>
      <c r="C97" s="14" t="n"/>
      <c r="D97" s="14" t="n"/>
      <c r="E97" s="15" t="n"/>
      <c r="F97" s="23" t="n"/>
      <c r="G97" s="14" t="n"/>
      <c r="H97" s="14" t="n"/>
      <c r="I97" s="15" t="n"/>
      <c r="J97" s="14" t="n"/>
    </row>
    <row r="98" ht="30" customHeight="1">
      <c r="A98" s="14" t="n"/>
      <c r="B98" s="14" t="n"/>
      <c r="C98" s="14" t="n"/>
      <c r="D98" s="14" t="n"/>
      <c r="E98" s="15" t="n"/>
      <c r="F98" s="23" t="n"/>
      <c r="G98" s="14" t="n"/>
      <c r="H98" s="14" t="n"/>
      <c r="I98" s="15" t="n"/>
      <c r="J98" s="14" t="n"/>
    </row>
    <row r="99" ht="30" customHeight="1">
      <c r="A99" s="14" t="n"/>
      <c r="B99" s="14" t="n"/>
      <c r="C99" s="14" t="n"/>
      <c r="D99" s="14" t="n"/>
      <c r="E99" s="15" t="n"/>
      <c r="F99" s="23" t="n"/>
      <c r="G99" s="14" t="n"/>
      <c r="H99" s="14" t="n"/>
      <c r="I99" s="15" t="n"/>
      <c r="J99" s="14" t="n"/>
    </row>
    <row r="100" ht="30" customHeight="1">
      <c r="A100" s="14" t="n"/>
      <c r="B100" s="14" t="n"/>
      <c r="C100" s="14" t="n"/>
      <c r="D100" s="14" t="n"/>
      <c r="E100" s="15" t="n"/>
      <c r="F100" s="23" t="n"/>
      <c r="G100" s="14" t="n"/>
      <c r="H100" s="14" t="n"/>
      <c r="I100" s="15" t="n"/>
      <c r="J100" s="14" t="n"/>
    </row>
    <row r="101" ht="30" customHeight="1">
      <c r="A101" s="14" t="n"/>
      <c r="B101" s="14" t="n"/>
      <c r="C101" s="14" t="n"/>
      <c r="D101" s="14" t="n"/>
      <c r="E101" s="15" t="n"/>
      <c r="F101" s="23" t="n"/>
      <c r="G101" s="14" t="n"/>
      <c r="H101" s="14" t="n"/>
      <c r="I101" s="15" t="n"/>
      <c r="J101" s="14" t="n"/>
    </row>
    <row r="102" ht="30" customHeight="1">
      <c r="A102" s="14" t="n"/>
      <c r="B102" s="14" t="n"/>
      <c r="C102" s="14" t="n"/>
      <c r="D102" s="14" t="n"/>
      <c r="E102" s="15" t="n"/>
      <c r="F102" s="23" t="n"/>
      <c r="G102" s="14" t="n"/>
      <c r="H102" s="14" t="n"/>
      <c r="I102" s="15" t="n"/>
      <c r="J102" s="14" t="n"/>
    </row>
    <row r="103" ht="30" customHeight="1">
      <c r="A103" s="14" t="n"/>
      <c r="B103" s="14" t="n"/>
      <c r="C103" s="14" t="n"/>
      <c r="D103" s="14" t="n"/>
      <c r="E103" s="15" t="n"/>
      <c r="F103" s="23" t="n"/>
      <c r="G103" s="14" t="n"/>
      <c r="H103" s="14" t="n"/>
      <c r="I103" s="15" t="n"/>
      <c r="J103" s="14" t="n"/>
    </row>
    <row r="104" ht="30" customHeight="1">
      <c r="A104" s="14" t="n"/>
      <c r="B104" s="14" t="n"/>
      <c r="C104" s="14" t="n"/>
      <c r="D104" s="14" t="n"/>
      <c r="E104" s="15" t="n"/>
      <c r="F104" s="23" t="n"/>
      <c r="G104" s="14" t="n"/>
      <c r="H104" s="14" t="n"/>
      <c r="I104" s="15" t="n"/>
      <c r="J104" s="14" t="n"/>
    </row>
    <row r="105" ht="30" customHeight="1">
      <c r="A105" s="14" t="n"/>
      <c r="B105" s="14" t="n"/>
      <c r="C105" s="14" t="n"/>
      <c r="D105" s="14" t="n"/>
      <c r="E105" s="15" t="n"/>
      <c r="F105" s="23" t="n"/>
      <c r="G105" s="14" t="n"/>
      <c r="H105" s="14" t="n"/>
      <c r="I105" s="15" t="n"/>
      <c r="J105" s="14" t="n"/>
    </row>
    <row r="106" ht="30" customHeight="1">
      <c r="A106" s="14" t="n"/>
      <c r="B106" s="14" t="n"/>
      <c r="C106" s="14" t="n"/>
      <c r="D106" s="14" t="n"/>
      <c r="E106" s="15" t="n"/>
      <c r="F106" s="23" t="n"/>
      <c r="G106" s="14" t="n"/>
      <c r="H106" s="14" t="n"/>
      <c r="I106" s="15" t="n"/>
      <c r="J106" s="14" t="n"/>
    </row>
    <row r="107" ht="30" customHeight="1">
      <c r="A107" s="14" t="n"/>
      <c r="B107" s="14" t="n"/>
      <c r="C107" s="14" t="n"/>
      <c r="D107" s="14" t="n"/>
      <c r="E107" s="15" t="n"/>
      <c r="F107" s="23" t="n"/>
      <c r="G107" s="14" t="n"/>
      <c r="H107" s="14" t="n"/>
      <c r="I107" s="15" t="n"/>
      <c r="J107" s="14" t="n"/>
    </row>
    <row r="108" ht="30" customHeight="1">
      <c r="A108" s="14" t="n"/>
      <c r="B108" s="14" t="n"/>
      <c r="C108" s="14" t="n"/>
      <c r="D108" s="14" t="n"/>
      <c r="E108" s="15" t="n"/>
      <c r="F108" s="23" t="n"/>
      <c r="G108" s="14" t="n"/>
      <c r="H108" s="14" t="n"/>
      <c r="I108" s="15" t="n"/>
      <c r="J108" s="14" t="n"/>
    </row>
    <row r="109" ht="30" customHeight="1">
      <c r="A109" s="14" t="n"/>
      <c r="B109" s="14" t="n"/>
      <c r="C109" s="14" t="n"/>
      <c r="D109" s="14" t="n"/>
      <c r="E109" s="15" t="n"/>
      <c r="F109" s="23" t="n"/>
      <c r="G109" s="14" t="n"/>
      <c r="H109" s="14" t="n"/>
      <c r="I109" s="15" t="n"/>
      <c r="J109" s="14" t="n"/>
    </row>
    <row r="110" ht="30" customHeight="1">
      <c r="A110" s="14" t="n"/>
      <c r="B110" s="14" t="n"/>
      <c r="C110" s="14" t="n"/>
      <c r="D110" s="14" t="n"/>
      <c r="E110" s="15" t="n"/>
      <c r="F110" s="23" t="n"/>
      <c r="G110" s="14" t="n"/>
      <c r="H110" s="14" t="n"/>
      <c r="I110" s="15" t="n"/>
      <c r="J110" s="14" t="n"/>
    </row>
    <row r="111" ht="30" customHeight="1">
      <c r="A111" s="14" t="n"/>
      <c r="B111" s="14" t="n"/>
      <c r="C111" s="14" t="n"/>
      <c r="D111" s="14" t="n"/>
      <c r="E111" s="15" t="n"/>
      <c r="F111" s="23" t="n"/>
      <c r="G111" s="14" t="n"/>
      <c r="H111" s="14" t="n"/>
      <c r="I111" s="15" t="n"/>
      <c r="J111" s="14" t="n"/>
    </row>
    <row r="112" ht="30" customHeight="1">
      <c r="A112" s="14" t="n"/>
      <c r="B112" s="14" t="n"/>
      <c r="C112" s="14" t="n"/>
      <c r="D112" s="14" t="n"/>
      <c r="E112" s="15" t="n"/>
      <c r="F112" s="23" t="n"/>
      <c r="G112" s="14" t="n"/>
      <c r="H112" s="14" t="n"/>
      <c r="I112" s="15" t="n"/>
      <c r="J112" s="14" t="n"/>
    </row>
    <row r="113" ht="30" customHeight="1">
      <c r="A113" s="14" t="n"/>
      <c r="B113" s="14" t="n"/>
      <c r="C113" s="14" t="n"/>
      <c r="D113" s="14" t="n"/>
      <c r="E113" s="15" t="n"/>
      <c r="F113" s="23" t="n"/>
      <c r="G113" s="14" t="n"/>
      <c r="H113" s="14" t="n"/>
      <c r="I113" s="15" t="n"/>
      <c r="J113" s="14" t="n"/>
    </row>
    <row r="114" ht="30" customHeight="1">
      <c r="A114" s="14" t="n"/>
      <c r="B114" s="14" t="n"/>
      <c r="C114" s="14" t="n"/>
      <c r="D114" s="14" t="n"/>
      <c r="E114" s="15" t="n"/>
      <c r="F114" s="23" t="n"/>
      <c r="G114" s="14" t="n"/>
      <c r="H114" s="14" t="n"/>
      <c r="I114" s="15" t="n"/>
      <c r="J114" s="14" t="n"/>
    </row>
    <row r="115" ht="30" customHeight="1">
      <c r="A115" s="14" t="n"/>
      <c r="B115" s="14" t="n"/>
      <c r="C115" s="14" t="n"/>
      <c r="D115" s="14" t="n"/>
      <c r="E115" s="15" t="n"/>
      <c r="F115" s="23" t="n"/>
      <c r="G115" s="14" t="n"/>
      <c r="H115" s="14" t="n"/>
      <c r="I115" s="15" t="n"/>
      <c r="J115" s="14" t="n"/>
    </row>
    <row r="116" ht="30" customHeight="1">
      <c r="A116" s="14" t="n"/>
      <c r="B116" s="14" t="n"/>
      <c r="C116" s="14" t="n"/>
      <c r="D116" s="14" t="n"/>
      <c r="E116" s="15" t="n"/>
      <c r="F116" s="23" t="n"/>
      <c r="G116" s="14" t="n"/>
      <c r="H116" s="14" t="n"/>
      <c r="I116" s="15" t="n"/>
      <c r="J116" s="14" t="n"/>
    </row>
    <row r="117" ht="30" customHeight="1">
      <c r="A117" s="14" t="n"/>
      <c r="B117" s="14" t="n"/>
      <c r="C117" s="14" t="n"/>
      <c r="D117" s="14" t="n"/>
      <c r="E117" s="15" t="n"/>
      <c r="F117" s="23" t="n"/>
      <c r="G117" s="14" t="n"/>
      <c r="H117" s="14" t="n"/>
      <c r="I117" s="15" t="n"/>
      <c r="J117" s="14" t="n"/>
    </row>
    <row r="118" ht="30" customHeight="1">
      <c r="A118" s="14" t="n"/>
      <c r="B118" s="14" t="n"/>
      <c r="C118" s="14" t="n"/>
      <c r="D118" s="14" t="n"/>
      <c r="E118" s="15" t="n"/>
      <c r="F118" s="23" t="n"/>
      <c r="G118" s="14" t="n"/>
      <c r="H118" s="14" t="n"/>
      <c r="I118" s="15" t="n"/>
      <c r="J118" s="14" t="n"/>
    </row>
    <row r="119" ht="30" customHeight="1">
      <c r="A119" s="14" t="n"/>
      <c r="B119" s="14" t="n"/>
      <c r="C119" s="14" t="n"/>
      <c r="D119" s="14" t="n"/>
      <c r="E119" s="15" t="n"/>
      <c r="F119" s="23" t="n"/>
      <c r="G119" s="14" t="n"/>
      <c r="H119" s="14" t="n"/>
      <c r="I119" s="15" t="n"/>
      <c r="J119" s="14" t="n"/>
    </row>
    <row r="120" ht="30" customHeight="1">
      <c r="A120" s="14" t="n"/>
      <c r="B120" s="14" t="n"/>
      <c r="C120" s="14" t="n"/>
      <c r="D120" s="14" t="n"/>
      <c r="E120" s="15" t="n"/>
      <c r="F120" s="23" t="n"/>
      <c r="G120" s="14" t="n"/>
      <c r="H120" s="14" t="n"/>
      <c r="I120" s="15" t="n"/>
      <c r="J120" s="14" t="n"/>
    </row>
    <row r="121" ht="30" customHeight="1">
      <c r="A121" s="14" t="n"/>
      <c r="B121" s="14" t="n"/>
      <c r="C121" s="14" t="n"/>
      <c r="D121" s="14" t="n"/>
      <c r="E121" s="15" t="n"/>
      <c r="F121" s="23" t="n"/>
      <c r="G121" s="14" t="n"/>
      <c r="H121" s="14" t="n"/>
      <c r="I121" s="15" t="n"/>
      <c r="J121" s="14" t="n"/>
    </row>
    <row r="122" ht="30" customHeight="1">
      <c r="A122" s="14" t="n"/>
      <c r="B122" s="14" t="n"/>
      <c r="C122" s="14" t="n"/>
      <c r="D122" s="14" t="n"/>
      <c r="E122" s="15" t="n"/>
      <c r="F122" s="23" t="n"/>
      <c r="G122" s="14" t="n"/>
      <c r="H122" s="14" t="n"/>
      <c r="I122" s="15" t="n"/>
      <c r="J122" s="14" t="n"/>
    </row>
    <row r="123" ht="30" customHeight="1">
      <c r="A123" s="14" t="n"/>
      <c r="B123" s="14" t="n"/>
      <c r="C123" s="14" t="n"/>
      <c r="D123" s="14" t="n"/>
      <c r="E123" s="15" t="n"/>
      <c r="F123" s="23" t="n"/>
      <c r="G123" s="14" t="n"/>
      <c r="H123" s="14" t="n"/>
      <c r="I123" s="15" t="n"/>
      <c r="J123" s="14" t="n"/>
    </row>
    <row r="124" ht="30" customHeight="1">
      <c r="A124" s="14" t="n"/>
      <c r="B124" s="14" t="n"/>
      <c r="C124" s="14" t="n"/>
      <c r="D124" s="14" t="n"/>
      <c r="E124" s="15" t="n"/>
      <c r="F124" s="23" t="n"/>
      <c r="G124" s="14" t="n"/>
      <c r="H124" s="14" t="n"/>
      <c r="I124" s="15" t="n"/>
      <c r="J124" s="14" t="n"/>
    </row>
    <row r="125" ht="30" customHeight="1">
      <c r="A125" s="14" t="n"/>
      <c r="B125" s="14" t="n"/>
      <c r="C125" s="14" t="n"/>
      <c r="D125" s="14" t="n"/>
      <c r="E125" s="15" t="n"/>
      <c r="F125" s="23" t="n"/>
      <c r="G125" s="14" t="n"/>
      <c r="H125" s="14" t="n"/>
      <c r="I125" s="15" t="n"/>
      <c r="J125" s="14" t="n"/>
    </row>
    <row r="126" ht="30" customHeight="1">
      <c r="A126" s="14" t="n"/>
      <c r="B126" s="14" t="n"/>
      <c r="C126" s="14" t="n"/>
      <c r="D126" s="14" t="n"/>
      <c r="E126" s="15" t="n"/>
      <c r="F126" s="23" t="n"/>
      <c r="G126" s="14" t="n"/>
      <c r="H126" s="14" t="n"/>
      <c r="I126" s="15" t="n"/>
      <c r="J126" s="14" t="n"/>
    </row>
    <row r="127" ht="30" customHeight="1">
      <c r="A127" s="14" t="n"/>
      <c r="B127" s="14" t="n"/>
      <c r="C127" s="14" t="n"/>
      <c r="D127" s="14" t="n"/>
      <c r="E127" s="15" t="n"/>
      <c r="F127" s="23" t="n"/>
      <c r="G127" s="14" t="n"/>
      <c r="H127" s="14" t="n"/>
      <c r="I127" s="15" t="n"/>
      <c r="J127" s="14" t="n"/>
    </row>
    <row r="128" ht="30" customHeight="1">
      <c r="A128" s="14" t="n"/>
      <c r="B128" s="14" t="n"/>
      <c r="C128" s="14" t="n"/>
      <c r="D128" s="14" t="n"/>
      <c r="E128" s="15" t="n"/>
      <c r="F128" s="23" t="n"/>
      <c r="G128" s="14" t="n"/>
      <c r="H128" s="14" t="n"/>
      <c r="I128" s="15" t="n"/>
      <c r="J128" s="14" t="n"/>
    </row>
    <row r="129" ht="30" customHeight="1">
      <c r="A129" s="14" t="n"/>
      <c r="B129" s="14" t="n"/>
      <c r="C129" s="14" t="n"/>
      <c r="D129" s="14" t="n"/>
      <c r="E129" s="15" t="n"/>
      <c r="F129" s="23" t="n"/>
      <c r="G129" s="14" t="n"/>
      <c r="H129" s="14" t="n"/>
      <c r="I129" s="15" t="n"/>
      <c r="J129" s="14" t="n"/>
    </row>
    <row r="130" ht="30" customHeight="1">
      <c r="A130" s="14" t="n"/>
      <c r="B130" s="14" t="n"/>
      <c r="C130" s="14" t="n"/>
      <c r="D130" s="14" t="n"/>
      <c r="E130" s="15" t="n"/>
      <c r="F130" s="23" t="n"/>
      <c r="G130" s="14" t="n"/>
      <c r="H130" s="14" t="n"/>
      <c r="I130" s="15" t="n"/>
      <c r="J130" s="14" t="n"/>
    </row>
    <row r="131" ht="30" customHeight="1">
      <c r="A131" s="14" t="n"/>
      <c r="B131" s="14" t="n"/>
      <c r="C131" s="14" t="n"/>
      <c r="D131" s="14" t="n"/>
      <c r="E131" s="15" t="n"/>
      <c r="F131" s="23" t="n"/>
      <c r="G131" s="14" t="n"/>
      <c r="H131" s="14" t="n"/>
      <c r="I131" s="15" t="n"/>
      <c r="J131" s="14" t="n"/>
    </row>
    <row r="132" ht="30" customHeight="1">
      <c r="A132" s="14" t="n"/>
      <c r="B132" s="14" t="n"/>
      <c r="C132" s="14" t="n"/>
      <c r="D132" s="14" t="n"/>
      <c r="E132" s="15" t="n"/>
      <c r="F132" s="23" t="n"/>
      <c r="G132" s="14" t="n"/>
      <c r="H132" s="14" t="n"/>
      <c r="I132" s="15" t="n"/>
      <c r="J132" s="14" t="n"/>
    </row>
    <row r="133" ht="30" customHeight="1">
      <c r="A133" s="14" t="n"/>
      <c r="B133" s="14" t="n"/>
      <c r="C133" s="14" t="n"/>
      <c r="D133" s="14" t="n"/>
      <c r="E133" s="15" t="n"/>
      <c r="F133" s="23" t="n"/>
      <c r="G133" s="14" t="n"/>
      <c r="H133" s="14" t="n"/>
      <c r="I133" s="15" t="n"/>
      <c r="J133" s="14" t="n"/>
    </row>
    <row r="134" ht="30" customHeight="1">
      <c r="A134" s="14" t="n"/>
      <c r="B134" s="14" t="n"/>
      <c r="C134" s="14" t="n"/>
      <c r="D134" s="14" t="n"/>
      <c r="E134" s="15" t="n"/>
      <c r="F134" s="23" t="n"/>
      <c r="G134" s="14" t="n"/>
      <c r="H134" s="14" t="n"/>
      <c r="I134" s="15" t="n"/>
      <c r="J134" s="14" t="n"/>
    </row>
    <row r="135" ht="30" customHeight="1">
      <c r="A135" s="14" t="n"/>
      <c r="B135" s="14" t="n"/>
      <c r="C135" s="14" t="n"/>
      <c r="D135" s="14" t="n"/>
      <c r="E135" s="15" t="n"/>
      <c r="F135" s="23" t="n"/>
      <c r="G135" s="14" t="n"/>
      <c r="H135" s="14" t="n"/>
      <c r="I135" s="15" t="n"/>
      <c r="J135" s="14" t="n"/>
    </row>
    <row r="136" ht="30" customHeight="1">
      <c r="A136" s="14" t="n"/>
      <c r="B136" s="14" t="n"/>
      <c r="C136" s="14" t="n"/>
      <c r="D136" s="14" t="n"/>
      <c r="E136" s="15" t="n"/>
      <c r="F136" s="23" t="n"/>
      <c r="G136" s="14" t="n"/>
      <c r="H136" s="14" t="n"/>
      <c r="I136" s="15" t="n"/>
      <c r="J136" s="14" t="n"/>
    </row>
    <row r="137" ht="30" customHeight="1">
      <c r="A137" s="14" t="n"/>
      <c r="B137" s="14" t="n"/>
      <c r="C137" s="14" t="n"/>
      <c r="D137" s="14" t="n"/>
      <c r="E137" s="15" t="n"/>
      <c r="F137" s="23" t="n"/>
      <c r="G137" s="14" t="n"/>
      <c r="H137" s="14" t="n"/>
      <c r="I137" s="15" t="n"/>
      <c r="J137" s="14" t="n"/>
    </row>
    <row r="138" ht="30" customHeight="1">
      <c r="A138" s="14" t="n"/>
      <c r="B138" s="14" t="n"/>
      <c r="C138" s="14" t="n"/>
      <c r="D138" s="14" t="n"/>
      <c r="E138" s="15" t="n"/>
      <c r="F138" s="23" t="n"/>
      <c r="G138" s="14" t="n"/>
      <c r="H138" s="14" t="n"/>
      <c r="I138" s="15" t="n"/>
      <c r="J138" s="14" t="n"/>
    </row>
    <row r="139" ht="30" customHeight="1">
      <c r="A139" s="14" t="n"/>
      <c r="B139" s="14" t="n"/>
      <c r="C139" s="14" t="n"/>
      <c r="D139" s="14" t="n"/>
      <c r="E139" s="15" t="n"/>
      <c r="F139" s="23" t="n"/>
      <c r="G139" s="14" t="n"/>
      <c r="H139" s="14" t="n"/>
      <c r="I139" s="15" t="n"/>
      <c r="J139" s="14" t="n"/>
    </row>
    <row r="140" ht="30" customHeight="1">
      <c r="A140" s="14" t="n"/>
      <c r="B140" s="14" t="n"/>
      <c r="C140" s="14" t="n"/>
      <c r="D140" s="14" t="n"/>
      <c r="E140" s="15" t="n"/>
      <c r="F140" s="23" t="n"/>
      <c r="G140" s="14" t="n"/>
      <c r="H140" s="14" t="n"/>
      <c r="I140" s="15" t="n"/>
      <c r="J140" s="14" t="n"/>
    </row>
    <row r="141" ht="30" customHeight="1">
      <c r="A141" s="14" t="n"/>
      <c r="B141" s="14" t="n"/>
      <c r="C141" s="14" t="n"/>
      <c r="D141" s="14" t="n"/>
      <c r="E141" s="15" t="n"/>
      <c r="F141" s="23" t="n"/>
      <c r="G141" s="14" t="n"/>
      <c r="H141" s="14" t="n"/>
      <c r="I141" s="15" t="n"/>
      <c r="J141" s="14" t="n"/>
    </row>
    <row r="142" ht="30" customHeight="1">
      <c r="A142" s="14" t="n"/>
      <c r="B142" s="14" t="n"/>
      <c r="C142" s="14" t="n"/>
      <c r="D142" s="14" t="n"/>
      <c r="E142" s="15" t="n"/>
      <c r="F142" s="23" t="n"/>
      <c r="G142" s="14" t="n"/>
      <c r="H142" s="14" t="n"/>
      <c r="I142" s="15" t="n"/>
      <c r="J142" s="14" t="n"/>
    </row>
    <row r="143" ht="30" customHeight="1">
      <c r="A143" s="14" t="n"/>
      <c r="B143" s="14" t="n"/>
      <c r="C143" s="14" t="n"/>
      <c r="D143" s="14" t="n"/>
      <c r="E143" s="15" t="n"/>
      <c r="F143" s="23" t="n"/>
      <c r="G143" s="14" t="n"/>
      <c r="H143" s="14" t="n"/>
      <c r="I143" s="15" t="n"/>
      <c r="J143" s="14" t="n"/>
    </row>
    <row r="144" ht="30" customHeight="1">
      <c r="A144" s="14" t="n"/>
      <c r="B144" s="14" t="n"/>
      <c r="C144" s="14" t="n"/>
      <c r="D144" s="14" t="n"/>
      <c r="E144" s="15" t="n"/>
      <c r="F144" s="23" t="n"/>
      <c r="G144" s="14" t="n"/>
      <c r="H144" s="14" t="n"/>
      <c r="I144" s="15" t="n"/>
      <c r="J144" s="14" t="n"/>
    </row>
    <row r="145" ht="30" customHeight="1">
      <c r="A145" s="14" t="n"/>
      <c r="B145" s="14" t="n"/>
      <c r="C145" s="14" t="n"/>
      <c r="D145" s="14" t="n"/>
      <c r="E145" s="15" t="n"/>
      <c r="F145" s="23" t="n"/>
      <c r="G145" s="14" t="n"/>
      <c r="H145" s="14" t="n"/>
      <c r="I145" s="15" t="n"/>
      <c r="J145" s="14" t="n"/>
    </row>
    <row r="146" ht="30" customHeight="1">
      <c r="A146" s="14" t="n"/>
      <c r="B146" s="14" t="n"/>
      <c r="C146" s="14" t="n"/>
      <c r="D146" s="14" t="n"/>
      <c r="E146" s="15" t="n"/>
      <c r="F146" s="23" t="n"/>
      <c r="G146" s="14" t="n"/>
      <c r="H146" s="14" t="n"/>
      <c r="I146" s="15" t="n"/>
      <c r="J146" s="14" t="n"/>
    </row>
    <row r="147" ht="30" customHeight="1">
      <c r="A147" s="14" t="n"/>
      <c r="B147" s="14" t="n"/>
      <c r="C147" s="14" t="n"/>
      <c r="D147" s="14" t="n"/>
      <c r="E147" s="15" t="n"/>
      <c r="F147" s="23" t="n"/>
      <c r="G147" s="14" t="n"/>
      <c r="H147" s="14" t="n"/>
      <c r="I147" s="15" t="n"/>
      <c r="J147" s="14" t="n"/>
    </row>
    <row r="148" ht="30" customHeight="1">
      <c r="A148" s="14" t="n"/>
      <c r="B148" s="14" t="n"/>
      <c r="C148" s="14" t="n"/>
      <c r="D148" s="14" t="n"/>
      <c r="E148" s="15" t="n"/>
      <c r="F148" s="23" t="n"/>
      <c r="G148" s="14" t="n"/>
      <c r="H148" s="14" t="n"/>
      <c r="I148" s="15" t="n"/>
      <c r="J148" s="14" t="n"/>
    </row>
    <row r="149" ht="30" customHeight="1">
      <c r="A149" s="14" t="n"/>
      <c r="B149" s="14" t="n"/>
      <c r="C149" s="14" t="n"/>
      <c r="D149" s="14" t="n"/>
      <c r="E149" s="15" t="n"/>
      <c r="F149" s="23" t="n"/>
      <c r="G149" s="14" t="n"/>
      <c r="H149" s="14" t="n"/>
      <c r="I149" s="15" t="n"/>
      <c r="J149" s="14" t="n"/>
    </row>
    <row r="150" ht="30" customHeight="1">
      <c r="A150" s="14" t="n"/>
      <c r="B150" s="14" t="n"/>
      <c r="C150" s="14" t="n"/>
      <c r="D150" s="14" t="n"/>
      <c r="E150" s="15" t="n"/>
      <c r="F150" s="23" t="n"/>
      <c r="G150" s="14" t="n"/>
      <c r="H150" s="14" t="n"/>
      <c r="I150" s="15" t="n"/>
      <c r="J150" s="14" t="n"/>
    </row>
    <row r="151" ht="30" customHeight="1">
      <c r="A151" s="14" t="n"/>
      <c r="B151" s="14" t="n"/>
      <c r="C151" s="14" t="n"/>
      <c r="D151" s="14" t="n"/>
      <c r="E151" s="15" t="n"/>
      <c r="F151" s="23" t="n"/>
      <c r="G151" s="14" t="n"/>
      <c r="H151" s="14" t="n"/>
      <c r="I151" s="15" t="n"/>
      <c r="J151" s="14" t="n"/>
    </row>
    <row r="152" ht="30" customHeight="1">
      <c r="A152" s="14" t="n"/>
      <c r="B152" s="14" t="n"/>
      <c r="C152" s="14" t="n"/>
      <c r="D152" s="14" t="n"/>
      <c r="E152" s="15" t="n"/>
      <c r="F152" s="23" t="n"/>
      <c r="G152" s="14" t="n"/>
      <c r="H152" s="14" t="n"/>
      <c r="I152" s="15" t="n"/>
      <c r="J152" s="14" t="n"/>
    </row>
    <row r="153" ht="30" customHeight="1">
      <c r="A153" s="14" t="n"/>
      <c r="B153" s="14" t="n"/>
      <c r="C153" s="14" t="n"/>
      <c r="D153" s="14" t="n"/>
      <c r="E153" s="15" t="n"/>
      <c r="F153" s="23" t="n"/>
      <c r="G153" s="14" t="n"/>
      <c r="H153" s="14" t="n"/>
      <c r="I153" s="15" t="n"/>
      <c r="J153" s="14" t="n"/>
    </row>
    <row r="154" ht="30" customHeight="1">
      <c r="A154" s="14" t="n"/>
      <c r="B154" s="14" t="n"/>
      <c r="C154" s="14" t="n"/>
      <c r="D154" s="14" t="n"/>
      <c r="E154" s="15" t="n"/>
      <c r="F154" s="23" t="n"/>
      <c r="G154" s="14" t="n"/>
      <c r="H154" s="14" t="n"/>
      <c r="I154" s="15" t="n"/>
      <c r="J154" s="14" t="n"/>
    </row>
  </sheetData>
  <autoFilter ref="A4:J154"/>
  <mergeCells count="1">
    <mergeCell ref="A1:J1"/>
  </mergeCells>
  <conditionalFormatting sqref="A5:J154">
    <cfRule type="expression" priority="1" dxfId="0" stopIfTrue="1">
      <formula>AND($B5&lt;&gt;"",$F5&gt;INDIRECT("Premissas!$B$5"))</formula>
    </cfRule>
    <cfRule type="expression" priority="2" dxfId="0" stopIfTrue="1">
      <formula>AND($B5&lt;&gt;"",$H5=INDIRECT("Premissas!$H$4"),ISNUMBER($I5),$I5&lt;TODAY())</formula>
    </cfRule>
    <cfRule type="expression" priority="3" dxfId="1" stopIfTrue="1">
      <formula>AND($B5&lt;&gt;"",$H5=INDIRECT("Premissas!$H$4"),ISNUMBER($I5),$I5&gt;=TODAY(),$I5&lt;=TODAY()+INDIRECT("Premissas!$B$4"))</formula>
    </cfRule>
    <cfRule type="expression" priority="4" dxfId="2" stopIfTrue="1">
      <formula>AND($B5&lt;&gt;"",$H5=INDIRECT("Premissas!$H$5"))</formula>
    </cfRule>
  </conditionalFormatting>
  <dataValidations count="6">
    <dataValidation sqref="A5:A154" showDropDown="0" showInputMessage="0" showErrorMessage="1" allowBlank="0" errorTitle="Condomínio inválido" error="Selecione um condomínio fictício da lista." type="list">
      <formula1>INDIRECT("Premissas!$J$4:$J$6")</formula1>
    </dataValidation>
    <dataValidation sqref="B5:B154" showDropDown="0" showInputMessage="0" showErrorMessage="1" allowBlank="0" errorTitle="Obra não localizada" error="A obra deve estar cadastrada para o mesmo condomínio na aba Obras." type="custom">
      <formula1>OR(B5="",AND($A5&lt;&gt;"",COUNTIFS(INDIRECT("Obras!$A$5:$A$104"),$A5,INDIRECT("Obras!$B$5:$B$104"),$B5)&gt;0))</formula1>
    </dataValidation>
    <dataValidation sqref="C5:C154" showDropDown="0" showInputMessage="0" showErrorMessage="1" allowBlank="0" errorTitle="Tipo inválido" error="Selecione arrecadação ou desembolso." type="list">
      <formula1>INDIRECT("Premissas!$F$4:$F$5")</formula1>
    </dataValidation>
    <dataValidation sqref="F5:F154" showDropDown="0" showInputMessage="0" showErrorMessage="1" allowBlank="0" errorTitle="Valor para conferência" error="Informe um valor positivo dentro do limite da aba Premissas." type="decimal" operator="between">
      <formula1>0.01</formula1>
      <formula2>INDIRECT("Premissas!$B$5")</formula2>
    </dataValidation>
    <dataValidation sqref="H5:H154" showDropDown="0" showInputMessage="0" showErrorMessage="1" allowBlank="0" errorTitle="Situação inválida" error="Selecione uma situação mantida na aba Premissas." type="list">
      <formula1>INDIRECT("Premissas!$H$4:$H$6")</formula1>
    </dataValidation>
    <dataValidation sqref="E5:E154 I5:I154" showDropDown="0" showInputMessage="0" showErrorMessage="1" allowBlank="0" errorTitle="Data para conferência" error="Informe uma data dentro do intervalo da aba Premissas." type="date" operator="between">
      <formula1>INDIRECT("Premissas!$B$6")</formula1>
      <formula2>INDIRECT("Premissas!$B$7")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7A52E"/>
    <outlinePr summaryBelow="1" summaryRight="1"/>
    <pageSetUpPr/>
  </sheetPr>
  <dimension ref="A1:J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3" customWidth="1" min="3" max="3"/>
    <col width="22" customWidth="1" min="4" max="4"/>
    <col width="3" customWidth="1" min="5" max="5"/>
    <col width="22" customWidth="1" min="6" max="6"/>
    <col width="3" customWidth="1" min="7" max="7"/>
    <col width="24" customWidth="1" min="8" max="8"/>
    <col width="3" customWidth="1" min="9" max="9"/>
    <col width="38" customWidth="1" min="10" max="10"/>
  </cols>
  <sheetData>
    <row r="1" ht="28" customHeight="1">
      <c r="A1" s="1" t="inlineStr">
        <is>
          <t>Premissas — controle do fundo de obras condomínio</t>
        </is>
      </c>
    </row>
    <row r="2" ht="22" customHeight="1">
      <c r="A2" s="13" t="inlineStr">
        <is>
          <t>Edite limites e listas estáveis com cautela; os destaques solicitam conferência manual.</t>
        </is>
      </c>
    </row>
    <row r="3">
      <c r="A3" s="6" t="inlineStr">
        <is>
          <t>Premissa</t>
        </is>
      </c>
      <c r="B3" s="6" t="inlineStr">
        <is>
          <t>Valor</t>
        </is>
      </c>
      <c r="D3" s="6" t="inlineStr">
        <is>
          <t>Situações de obra</t>
        </is>
      </c>
      <c r="F3" s="6" t="inlineStr">
        <is>
          <t>Tipos de movimento</t>
        </is>
      </c>
      <c r="H3" s="6" t="inlineStr">
        <is>
          <t>Situações de movimento</t>
        </is>
      </c>
      <c r="J3" s="6" t="inlineStr">
        <is>
          <t>Condomínios fictícios</t>
        </is>
      </c>
    </row>
    <row r="4">
      <c r="A4" s="7" t="inlineStr">
        <is>
          <t>Dias para destaque de vencimento próximo</t>
        </is>
      </c>
      <c r="B4" s="17" t="n">
        <v>15</v>
      </c>
      <c r="D4" s="14" t="inlineStr">
        <is>
          <t>Planejada</t>
        </is>
      </c>
      <c r="F4" s="14" t="inlineStr">
        <is>
          <t>Arrecadação</t>
        </is>
      </c>
      <c r="H4" s="14" t="inlineStr">
        <is>
          <t>Previsto</t>
        </is>
      </c>
      <c r="J4" s="14" t="inlineStr">
        <is>
          <t>Condomínio Fictício Bosque Azul</t>
        </is>
      </c>
    </row>
    <row r="5">
      <c r="A5" s="10" t="inlineStr">
        <is>
          <t>Valor máximo esperado por registro</t>
        </is>
      </c>
      <c r="B5" s="23" t="n">
        <v>120000</v>
      </c>
      <c r="D5" s="14" t="inlineStr">
        <is>
          <t>Aprovada</t>
        </is>
      </c>
      <c r="F5" s="14" t="inlineStr">
        <is>
          <t>Desembolso</t>
        </is>
      </c>
      <c r="H5" s="14" t="inlineStr">
        <is>
          <t>Realizado</t>
        </is>
      </c>
      <c r="J5" s="14" t="inlineStr">
        <is>
          <t>Condomínio Fictício Jardins do Sol</t>
        </is>
      </c>
    </row>
    <row r="6">
      <c r="A6" s="7" t="inlineStr">
        <is>
          <t>Data mínima aceita</t>
        </is>
      </c>
      <c r="B6" s="15" t="n">
        <v>45658</v>
      </c>
      <c r="D6" s="14" t="inlineStr">
        <is>
          <t>Em execução</t>
        </is>
      </c>
      <c r="H6" s="14" t="inlineStr">
        <is>
          <t>Cancelado</t>
        </is>
      </c>
      <c r="J6" s="14" t="inlineStr">
        <is>
          <t>Condomínio Fictício Vila Serena</t>
        </is>
      </c>
    </row>
    <row r="7">
      <c r="A7" s="10" t="inlineStr">
        <is>
          <t>Data máxima aceita</t>
        </is>
      </c>
      <c r="B7" s="15" t="n">
        <v>47483</v>
      </c>
      <c r="D7" s="14" t="inlineStr">
        <is>
          <t>Concluída</t>
        </is>
      </c>
    </row>
    <row r="8">
      <c r="D8" s="14" t="inlineStr">
        <is>
          <t>Suspensa</t>
        </is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2026-09-19T01:14:37Z</dcterms:created>
  <dcterms:modified xmlns:dcterms="http://purl.org/dc/terms/" xmlns:xsi="http://www.w3.org/2001/XMLSchema-instance" xsi:type="dcterms:W3CDTF">2026-09-19T01:14:37+00:00Z</dcterms:modified>
</cp:coreProperties>
</file>