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ocações" sheetId="2" state="visible" r:id="rId2"/>
    <sheet xmlns:r="http://schemas.openxmlformats.org/officeDocument/2006/relationships" name="Premissa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[$R$-416] #,##0.00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B6E73"/>
      <sz val="9"/>
    </font>
    <font>
      <name val="Calibri"/>
      <b val="1"/>
      <color rgb="00FFFFFF"/>
      <sz val="11"/>
    </font>
    <font>
      <name val="Calibri"/>
      <color rgb="00263A42"/>
      <sz val="10"/>
    </font>
    <font>
      <name val="Calibri"/>
      <b val="1"/>
      <color rgb="00263A42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FFF3D8"/>
      </patternFill>
    </fill>
    <fill>
      <patternFill patternType="solid">
        <fgColor rgb="00EEF4F1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263A42"/>
        <sz val="10"/>
      </font>
      <fill>
        <patternFill patternType="solid">
          <fgColor rgb="00D7A52E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situação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'Resumo'!B12</f>
            </strRef>
          </tx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2F6F68"/>
              </a:solidFill>
              <a:prstDash val="solid"/>
            </a:ln>
          </spPr>
          <cat>
            <numRef>
              <f>'Resumo'!$A$13:$A$17</f>
            </numRef>
          </cat>
          <val>
            <numRef>
              <f>'Resumo'!$B$13:$B$17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Locacoes" displayName="TabelaLocacoes" ref="A4:J104" headerRowCount="1">
  <autoFilter ref="A4:J104"/>
  <tableColumns count="10">
    <tableColumn id="1" name="Condomínio"/>
    <tableColumn id="2" name="Unidade"/>
    <tableColumn id="3" name="Entrada"/>
    <tableColumn id="4" name="Saída"/>
    <tableColumn id="5" name="Valor informado"/>
    <tableColumn id="6" name="Responsável"/>
    <tableColumn id="7" name="Situação"/>
    <tableColumn id="8" name="Vencimento"/>
    <tableColumn id="9" name="Observações"/>
    <tableColumn id="10" name="Conferênci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" t="inlineStr">
        <is>
          <t>Resumo das locações por temporada</t>
        </is>
      </c>
    </row>
    <row r="2"/>
    <row r="3">
      <c r="A3" s="2" t="inlineStr">
        <is>
          <t>Indicador</t>
        </is>
      </c>
      <c r="B3" s="2" t="inlineStr">
        <is>
          <t>Resultado</t>
        </is>
      </c>
    </row>
    <row r="4">
      <c r="A4" s="3" t="inlineStr">
        <is>
          <t>Registros inseridos</t>
        </is>
      </c>
      <c r="B4" s="4">
        <f>COUNTIF('Locações'!$A$5:$A$104,"&lt;&gt;")</f>
        <v/>
      </c>
    </row>
    <row r="5">
      <c r="A5" s="5" t="inlineStr">
        <is>
          <t>Valor total informado</t>
        </is>
      </c>
      <c r="B5" s="22">
        <f>IF(COUNT('Locações'!$E$5:$E$104)=0,"",SUM('Locações'!$E$5:$E$104))</f>
        <v/>
      </c>
    </row>
    <row r="6">
      <c r="A6" s="3" t="inlineStr">
        <is>
          <t>Registros não encerrados</t>
        </is>
      </c>
      <c r="B6" s="4">
        <f>COUNTIFS('Locações'!$A$5:$A$104,"&lt;&gt;",'Locações'!$G$5:$G$104,"&lt;&gt;"&amp;'Premissas'!$D$8,'Locações'!$G$5:$G$104,"&lt;&gt;"&amp;'Premissas'!$D$9)</f>
        <v/>
      </c>
    </row>
    <row r="7">
      <c r="A7" s="5" t="inlineStr">
        <is>
          <t>Vencimentos em atraso</t>
        </is>
      </c>
      <c r="B7" s="7">
        <f>COUNTIFS('Locações'!$A$5:$A$104,"&lt;&gt;",'Locações'!$H$5:$H$104,"&lt;"&amp;TODAY(),'Locações'!$H$5:$H$104,"&lt;&gt;",'Locações'!$G$5:$G$104,"&lt;&gt;"&amp;'Premissas'!$D$8,'Locações'!$G$5:$G$104,"&lt;&gt;"&amp;'Premissas'!$D$9)</f>
        <v/>
      </c>
    </row>
    <row r="8">
      <c r="A8" s="3" t="inlineStr">
        <is>
          <t>Vencimentos próximos</t>
        </is>
      </c>
      <c r="B8" s="4">
        <f>COUNTIFS('Locações'!$A$5:$A$104,"&lt;&gt;",'Locações'!$H$5:$H$104,"&gt;="&amp;TODAY(),'Locações'!$H$5:$H$104,"&lt;="&amp;TODAY()+'Premissas'!$B$5,'Locações'!$G$5:$G$104,"&lt;&gt;"&amp;'Premissas'!$D$8,'Locações'!$G$5:$G$104,"&lt;&gt;"&amp;'Premissas'!$D$9)</f>
        <v/>
      </c>
    </row>
    <row r="9">
      <c r="A9" s="5" t="inlineStr">
        <is>
          <t>Registros com alerta</t>
        </is>
      </c>
      <c r="B9" s="7">
        <f>COUNTIFS('Locações'!$J$5:$J$104,"&lt;&gt;",'Locações'!$J$5:$J$104,"&lt;&gt;OK")</f>
        <v/>
      </c>
    </row>
    <row r="10">
      <c r="A10" s="3" t="inlineStr">
        <is>
          <t>Valor médio informado</t>
        </is>
      </c>
      <c r="B10" s="23">
        <f>IFERROR(SUM('Locações'!$E$5:$E$104)/COUNT('Locações'!$E$5:$E$104),"")</f>
        <v/>
      </c>
    </row>
    <row r="11"/>
    <row r="12">
      <c r="A12" s="2" t="inlineStr">
        <is>
          <t>Situação</t>
        </is>
      </c>
      <c r="B12" s="2" t="inlineStr">
        <is>
          <t>Quantidade</t>
        </is>
      </c>
    </row>
    <row r="13">
      <c r="A13" s="9">
        <f>'Premissas'!D5</f>
        <v/>
      </c>
      <c r="B13" s="7">
        <f>IF(A13="","",COUNTIF('Locações'!$G$5:$G$104,A13))</f>
        <v/>
      </c>
    </row>
    <row r="14">
      <c r="A14" s="10">
        <f>'Premissas'!D6</f>
        <v/>
      </c>
      <c r="B14" s="4">
        <f>IF(A14="","",COUNTIF('Locações'!$G$5:$G$104,A14))</f>
        <v/>
      </c>
    </row>
    <row r="15">
      <c r="A15" s="9">
        <f>'Premissas'!D7</f>
        <v/>
      </c>
      <c r="B15" s="7">
        <f>IF(A15="","",COUNTIF('Locações'!$G$5:$G$104,A15))</f>
        <v/>
      </c>
    </row>
    <row r="16">
      <c r="A16" s="10">
        <f>'Premissas'!D8</f>
        <v/>
      </c>
      <c r="B16" s="4">
        <f>IF(A16="","",COUNTIF('Locações'!$G$5:$G$104,A16))</f>
        <v/>
      </c>
    </row>
    <row r="17">
      <c r="A17" s="9">
        <f>'Premissas'!D9</f>
        <v/>
      </c>
      <c r="B17" s="7">
        <f>IF(A17="","",COUNTIF('Locações'!$G$5:$G$104,A17))</f>
        <v/>
      </c>
    </row>
  </sheetData>
  <mergeCells count="1">
    <mergeCell ref="A1:H1"/>
  </mergeCells>
  <conditionalFormatting sqref="B7">
    <cfRule type="expression" priority="1" dxfId="0">
      <formula>$B7&gt;0</formula>
    </cfRule>
  </conditionalFormatting>
  <conditionalFormatting sqref="B8">
    <cfRule type="expression" priority="2" dxfId="1">
      <formula>$B8&gt;0</formula>
    </cfRule>
  </conditionalFormatting>
  <conditionalFormatting sqref="B9">
    <cfRule type="expression" priority="3" dxfId="0">
      <formula>$B9&gt;0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3" customWidth="1" min="3" max="3"/>
    <col width="13" customWidth="1" min="4" max="4"/>
    <col width="17" customWidth="1" min="5" max="5"/>
    <col width="25" customWidth="1" min="6" max="6"/>
    <col width="18" customWidth="1" min="7" max="7"/>
    <col width="14" customWidth="1" min="8" max="8"/>
    <col width="42" customWidth="1" min="9" max="9"/>
    <col width="32" customWidth="1" min="10" max="10"/>
  </cols>
  <sheetData>
    <row r="1" ht="28" customHeight="1">
      <c r="A1" s="1" t="inlineStr">
        <is>
          <t>Controle de locações por temporada do condomínio</t>
        </is>
      </c>
    </row>
    <row r="2" ht="30" customHeight="1">
      <c r="A2" s="11" t="inlineStr">
        <is>
          <t>Células amarelas recebem novos registros; alertas indicam necessidade de conferência manual.</t>
        </is>
      </c>
    </row>
    <row r="3" ht="7" customHeight="1"/>
    <row r="4" ht="34" customHeight="1">
      <c r="A4" s="2" t="inlineStr">
        <is>
          <t>Condomínio</t>
        </is>
      </c>
      <c r="B4" s="2" t="inlineStr">
        <is>
          <t>Unidade</t>
        </is>
      </c>
      <c r="C4" s="2" t="inlineStr">
        <is>
          <t>Entrada</t>
        </is>
      </c>
      <c r="D4" s="2" t="inlineStr">
        <is>
          <t>Saída</t>
        </is>
      </c>
      <c r="E4" s="2" t="inlineStr">
        <is>
          <t>Valor informado</t>
        </is>
      </c>
      <c r="F4" s="2" t="inlineStr">
        <is>
          <t>Responsável</t>
        </is>
      </c>
      <c r="G4" s="2" t="inlineStr">
        <is>
          <t>Situação</t>
        </is>
      </c>
      <c r="H4" s="2" t="inlineStr">
        <is>
          <t>Vencimento</t>
        </is>
      </c>
      <c r="I4" s="2" t="inlineStr">
        <is>
          <t>Observações</t>
        </is>
      </c>
      <c r="J4" s="2" t="inlineStr">
        <is>
          <t>Conferência</t>
        </is>
      </c>
    </row>
    <row r="5" ht="34" customHeight="1">
      <c r="A5" s="9" t="inlineStr">
        <is>
          <t>Residencial Horizonte Fictício</t>
        </is>
      </c>
      <c r="B5" s="9" t="inlineStr">
        <is>
          <t>Apto 101</t>
        </is>
      </c>
      <c r="C5" s="12" t="n">
        <v>46234</v>
      </c>
      <c r="D5" s="12" t="n">
        <v>46239</v>
      </c>
      <c r="E5" s="22" t="n">
        <v>1600</v>
      </c>
      <c r="F5" s="9" t="inlineStr">
        <is>
          <t>Responsável Fictício 01</t>
        </is>
      </c>
      <c r="G5" s="13" t="inlineStr">
        <is>
          <t>Concluída</t>
        </is>
      </c>
      <c r="H5" s="12" t="n">
        <v>46229</v>
      </c>
      <c r="I5" s="9" t="inlineStr">
        <is>
          <t>Exemplo fictício: estadia encerrada e conferida.</t>
        </is>
      </c>
      <c r="J5" s="13">
        <f>IF(COUNTA(A5:I5)=0,"",IF(OR(A5="",B5="",C5="",D5="",F5="",G5=""),"Conferir campos essenciais",IF(D5&lt;=C5,"Conferir período",IF(G5='Premissas'!$D$9,"OK",IF(AND(H5&lt;&gt;"",H5&lt;TODAY(),G5&lt;&gt;'Premissas'!$D$8),"Vencimento em atraso",IF(D5-C5&gt;'Premissas'!$B$6,"Conferir duração",IF(COUNTIFS($A$5:$A$104,A5,$B$5:$B$104,B5,$C$5:$C$104,"&lt;"&amp;D5,$D$5:$D$104,"&gt;"&amp;C5,$G$5:$G$104,"&lt;&gt;"&amp;'Premissas'!$D$9)&gt;1,"Conferir possível sobreposição",IF(AND(H5&lt;&gt;"",H5&gt;=TODAY(),H5&lt;=TODAY()+'Premissas'!$B$5,G5&lt;&gt;'Premissas'!$D$8),"Vencimento próximo","OK"))))))))</f>
        <v/>
      </c>
    </row>
    <row r="6" ht="34" customHeight="1">
      <c r="A6" s="10" t="inlineStr">
        <is>
          <t>Edifício Jardim Fictício</t>
        </is>
      </c>
      <c r="B6" s="10" t="inlineStr">
        <is>
          <t>Apto 204</t>
        </is>
      </c>
      <c r="C6" s="14" t="n">
        <v>46294</v>
      </c>
      <c r="D6" s="14" t="n">
        <v>46298</v>
      </c>
      <c r="E6" s="23" t="n">
        <v>2200</v>
      </c>
      <c r="F6" s="10" t="inlineStr">
        <is>
          <t>Responsável Fictício 02</t>
        </is>
      </c>
      <c r="G6" s="15" t="inlineStr">
        <is>
          <t>Confirmada</t>
        </is>
      </c>
      <c r="H6" s="14" t="n">
        <v>46287</v>
      </c>
      <c r="I6" s="10" t="inlineStr">
        <is>
          <t>Exemplo fictício: vencimento próximo para revisão.</t>
        </is>
      </c>
      <c r="J6" s="15">
        <f>IF(COUNTA(A6:I6)=0,"",IF(OR(A6="",B6="",C6="",D6="",F6="",G6=""),"Conferir campos essenciais",IF(D6&lt;=C6,"Conferir período",IF(G6='Premissas'!$D$9,"OK",IF(AND(H6&lt;&gt;"",H6&lt;TODAY(),G6&lt;&gt;'Premissas'!$D$8),"Vencimento em atraso",IF(D6-C6&gt;'Premissas'!$B$6,"Conferir duração",IF(COUNTIFS($A$5:$A$104,A6,$B$5:$B$104,B6,$C$5:$C$104,"&lt;"&amp;D6,$D$5:$D$104,"&gt;"&amp;C6,$G$5:$G$104,"&lt;&gt;"&amp;'Premissas'!$D$9)&gt;1,"Conferir possível sobreposição",IF(AND(H6&lt;&gt;"",H6&gt;=TODAY(),H6&lt;=TODAY()+'Premissas'!$B$5,G6&lt;&gt;'Premissas'!$D$8),"Vencimento próximo","OK"))))))))</f>
        <v/>
      </c>
    </row>
    <row r="7" ht="34" customHeight="1">
      <c r="A7" s="9" t="inlineStr">
        <is>
          <t>Condomínio Parque Fictício</t>
        </is>
      </c>
      <c r="B7" s="9" t="inlineStr">
        <is>
          <t>Casa 12</t>
        </is>
      </c>
      <c r="C7" s="12" t="n">
        <v>46309</v>
      </c>
      <c r="D7" s="12" t="n">
        <v>46312</v>
      </c>
      <c r="E7" s="22" t="n">
        <v>1100</v>
      </c>
      <c r="F7" s="9" t="inlineStr">
        <is>
          <t>Responsável Fictício 03</t>
        </is>
      </c>
      <c r="G7" s="13" t="inlineStr">
        <is>
          <t>Comunicada</t>
        </is>
      </c>
      <c r="H7" s="12" t="n">
        <v>46298</v>
      </c>
      <c r="I7" s="9" t="inlineStr">
        <is>
          <t>Exemplo fictício: comunicação inicial registrada.</t>
        </is>
      </c>
      <c r="J7" s="13">
        <f>IF(COUNTA(A7:I7)=0,"",IF(OR(A7="",B7="",C7="",D7="",F7="",G7=""),"Conferir campos essenciais",IF(D7&lt;=C7,"Conferir período",IF(G7='Premissas'!$D$9,"OK",IF(AND(H7&lt;&gt;"",H7&lt;TODAY(),G7&lt;&gt;'Premissas'!$D$8),"Vencimento em atraso",IF(D7-C7&gt;'Premissas'!$B$6,"Conferir duração",IF(COUNTIFS($A$5:$A$104,A7,$B$5:$B$104,B7,$C$5:$C$104,"&lt;"&amp;D7,$D$5:$D$104,"&gt;"&amp;C7,$G$5:$G$104,"&lt;&gt;"&amp;'Premissas'!$D$9)&gt;1,"Conferir possível sobreposição",IF(AND(H7&lt;&gt;"",H7&gt;=TODAY(),H7&lt;=TODAY()+'Premissas'!$B$5,G7&lt;&gt;'Premissas'!$D$8),"Vencimento próximo","OK"))))))))</f>
        <v/>
      </c>
    </row>
    <row r="8" ht="34" customHeight="1">
      <c r="A8" s="10" t="inlineStr">
        <is>
          <t>Residencial Horizonte Fictício</t>
        </is>
      </c>
      <c r="B8" s="10" t="inlineStr">
        <is>
          <t>Apto 305</t>
        </is>
      </c>
      <c r="C8" s="14" t="n">
        <v>46289</v>
      </c>
      <c r="D8" s="14" t="n">
        <v>46291</v>
      </c>
      <c r="E8" s="23" t="n">
        <v>900</v>
      </c>
      <c r="F8" s="10" t="inlineStr">
        <is>
          <t>Responsável Fictício 04</t>
        </is>
      </c>
      <c r="G8" s="15" t="inlineStr">
        <is>
          <t>Em conferência</t>
        </is>
      </c>
      <c r="H8" s="14" t="n">
        <v>46282</v>
      </c>
      <c r="I8" s="10" t="inlineStr">
        <is>
          <t>Exemplo fictício: vencimento pendente de conferência.</t>
        </is>
      </c>
      <c r="J8" s="15">
        <f>IF(COUNTA(A8:I8)=0,"",IF(OR(A8="",B8="",C8="",D8="",F8="",G8=""),"Conferir campos essenciais",IF(D8&lt;=C8,"Conferir período",IF(G8='Premissas'!$D$9,"OK",IF(AND(H8&lt;&gt;"",H8&lt;TODAY(),G8&lt;&gt;'Premissas'!$D$8),"Vencimento em atraso",IF(D8-C8&gt;'Premissas'!$B$6,"Conferir duração",IF(COUNTIFS($A$5:$A$104,A8,$B$5:$B$104,B8,$C$5:$C$104,"&lt;"&amp;D8,$D$5:$D$104,"&gt;"&amp;C8,$G$5:$G$104,"&lt;&gt;"&amp;'Premissas'!$D$9)&gt;1,"Conferir possível sobreposição",IF(AND(H8&lt;&gt;"",H8&gt;=TODAY(),H8&lt;=TODAY()+'Premissas'!$B$5,G8&lt;&gt;'Premissas'!$D$8),"Vencimento próximo","OK"))))))))</f>
        <v/>
      </c>
    </row>
    <row r="9" ht="34" customHeight="1">
      <c r="A9" s="9" t="inlineStr">
        <is>
          <t>Edifício Jardim Fictício</t>
        </is>
      </c>
      <c r="B9" s="9" t="inlineStr">
        <is>
          <t>Apto 402</t>
        </is>
      </c>
      <c r="C9" s="12" t="n">
        <v>46314</v>
      </c>
      <c r="D9" s="12" t="n">
        <v>46319</v>
      </c>
      <c r="E9" s="22" t="n">
        <v>1450</v>
      </c>
      <c r="F9" s="9" t="inlineStr">
        <is>
          <t>Responsável Fictício 05</t>
        </is>
      </c>
      <c r="G9" s="13" t="inlineStr">
        <is>
          <t>Cancelada</t>
        </is>
      </c>
      <c r="H9" s="12" t="n">
        <v>46299</v>
      </c>
      <c r="I9" s="9" t="inlineStr">
        <is>
          <t>Exemplo fictício: registro mantido para histórico interno.</t>
        </is>
      </c>
      <c r="J9" s="13">
        <f>IF(COUNTA(A9:I9)=0,"",IF(OR(A9="",B9="",C9="",D9="",F9="",G9=""),"Conferir campos essenciais",IF(D9&lt;=C9,"Conferir período",IF(G9='Premissas'!$D$9,"OK",IF(AND(H9&lt;&gt;"",H9&lt;TODAY(),G9&lt;&gt;'Premissas'!$D$8),"Vencimento em atraso",IF(D9-C9&gt;'Premissas'!$B$6,"Conferir duração",IF(COUNTIFS($A$5:$A$104,A9,$B$5:$B$104,B9,$C$5:$C$104,"&lt;"&amp;D9,$D$5:$D$104,"&gt;"&amp;C9,$G$5:$G$104,"&lt;&gt;"&amp;'Premissas'!$D$9)&gt;1,"Conferir possível sobreposição",IF(AND(H9&lt;&gt;"",H9&gt;=TODAY(),H9&lt;=TODAY()+'Premissas'!$B$5,G9&lt;&gt;'Premissas'!$D$8),"Vencimento próximo","OK"))))))))</f>
        <v/>
      </c>
    </row>
    <row r="10" ht="34" customHeight="1">
      <c r="A10" s="10" t="inlineStr">
        <is>
          <t>Condomínio Parque Fictício</t>
        </is>
      </c>
      <c r="B10" s="10" t="inlineStr">
        <is>
          <t>Casa 08</t>
        </is>
      </c>
      <c r="C10" s="14" t="n">
        <v>46324</v>
      </c>
      <c r="D10" s="14" t="n">
        <v>46359</v>
      </c>
      <c r="E10" s="23" t="n">
        <v>7800</v>
      </c>
      <c r="F10" s="10" t="inlineStr">
        <is>
          <t>Responsável Fictício 06</t>
        </is>
      </c>
      <c r="G10" s="15" t="inlineStr">
        <is>
          <t>Confirmada</t>
        </is>
      </c>
      <c r="H10" s="14" t="n">
        <v>46304</v>
      </c>
      <c r="I10" s="10" t="inlineStr">
        <is>
          <t>Exemplo fictício: duração acima do limite de conferência.</t>
        </is>
      </c>
      <c r="J10" s="15">
        <f>IF(COUNTA(A10:I10)=0,"",IF(OR(A10="",B10="",C10="",D10="",F10="",G10=""),"Conferir campos essenciais",IF(D10&lt;=C10,"Conferir período",IF(G10='Premissas'!$D$9,"OK",IF(AND(H10&lt;&gt;"",H10&lt;TODAY(),G10&lt;&gt;'Premissas'!$D$8),"Vencimento em atraso",IF(D10-C10&gt;'Premissas'!$B$6,"Conferir duração",IF(COUNTIFS($A$5:$A$104,A10,$B$5:$B$104,B10,$C$5:$C$104,"&lt;"&amp;D10,$D$5:$D$104,"&gt;"&amp;C10,$G$5:$G$104,"&lt;&gt;"&amp;'Premissas'!$D$9)&gt;1,"Conferir possível sobreposição",IF(AND(H10&lt;&gt;"",H10&gt;=TODAY(),H10&lt;=TODAY()+'Premissas'!$B$5,G10&lt;&gt;'Premissas'!$D$8),"Vencimento próximo","OK"))))))))</f>
        <v/>
      </c>
    </row>
    <row r="11" ht="34" customHeight="1">
      <c r="A11" s="9" t="inlineStr">
        <is>
          <t>Condomínio Parque Fictício</t>
        </is>
      </c>
      <c r="B11" s="9" t="inlineStr">
        <is>
          <t>Apto 503</t>
        </is>
      </c>
      <c r="C11" s="12" t="n">
        <v>46302</v>
      </c>
      <c r="D11" s="12" t="n">
        <v>46306</v>
      </c>
      <c r="E11" s="22" t="n">
        <v>1800</v>
      </c>
      <c r="F11" s="9" t="inlineStr">
        <is>
          <t>Responsável Fictício 07</t>
        </is>
      </c>
      <c r="G11" s="13" t="inlineStr">
        <is>
          <t>Comunicada</t>
        </is>
      </c>
      <c r="H11" s="12" t="n">
        <v>46293</v>
      </c>
      <c r="I11" s="9" t="inlineStr">
        <is>
          <t>Exemplo fictício: datas aguardam revisão comparativa.</t>
        </is>
      </c>
      <c r="J11" s="13">
        <f>IF(COUNTA(A11:I11)=0,"",IF(OR(A11="",B11="",C11="",D11="",F11="",G11=""),"Conferir campos essenciais",IF(D11&lt;=C11,"Conferir período",IF(G11='Premissas'!$D$9,"OK",IF(AND(H11&lt;&gt;"",H11&lt;TODAY(),G11&lt;&gt;'Premissas'!$D$8),"Vencimento em atraso",IF(D11-C11&gt;'Premissas'!$B$6,"Conferir duração",IF(COUNTIFS($A$5:$A$104,A11,$B$5:$B$104,B11,$C$5:$C$104,"&lt;"&amp;D11,$D$5:$D$104,"&gt;"&amp;C11,$G$5:$G$104,"&lt;&gt;"&amp;'Premissas'!$D$9)&gt;1,"Conferir possível sobreposição",IF(AND(H11&lt;&gt;"",H11&gt;=TODAY(),H11&lt;=TODAY()+'Premissas'!$B$5,G11&lt;&gt;'Premissas'!$D$8),"Vencimento próximo","OK"))))))))</f>
        <v/>
      </c>
    </row>
    <row r="12" ht="34" customHeight="1">
      <c r="A12" s="10" t="inlineStr">
        <is>
          <t>Condomínio Parque Fictício</t>
        </is>
      </c>
      <c r="B12" s="10" t="inlineStr">
        <is>
          <t>Apto 503</t>
        </is>
      </c>
      <c r="C12" s="14" t="n">
        <v>46304</v>
      </c>
      <c r="D12" s="14" t="n">
        <v>46308</v>
      </c>
      <c r="E12" s="23" t="n">
        <v>1950</v>
      </c>
      <c r="F12" s="10" t="inlineStr">
        <is>
          <t>Responsável Fictício 08</t>
        </is>
      </c>
      <c r="G12" s="15" t="inlineStr">
        <is>
          <t>Em conferência</t>
        </is>
      </c>
      <c r="H12" s="14" t="n">
        <v>46295</v>
      </c>
      <c r="I12" s="10" t="inlineStr">
        <is>
          <t>Exemplo fictício: possível sobreposição a conferir.</t>
        </is>
      </c>
      <c r="J12" s="15">
        <f>IF(COUNTA(A12:I12)=0,"",IF(OR(A12="",B12="",C12="",D12="",F12="",G12=""),"Conferir campos essenciais",IF(D12&lt;=C12,"Conferir período",IF(G12='Premissas'!$D$9,"OK",IF(AND(H12&lt;&gt;"",H12&lt;TODAY(),G12&lt;&gt;'Premissas'!$D$8),"Vencimento em atraso",IF(D12-C12&gt;'Premissas'!$B$6,"Conferir duração",IF(COUNTIFS($A$5:$A$104,A12,$B$5:$B$104,B12,$C$5:$C$104,"&lt;"&amp;D12,$D$5:$D$104,"&gt;"&amp;C12,$G$5:$G$104,"&lt;&gt;"&amp;'Premissas'!$D$9)&gt;1,"Conferir possível sobreposição",IF(AND(H12&lt;&gt;"",H12&gt;=TODAY(),H12&lt;=TODAY()+'Premissas'!$B$5,G12&lt;&gt;'Premissas'!$D$8),"Vencimento próximo","OK"))))))))</f>
        <v/>
      </c>
    </row>
    <row r="13" ht="34" customHeight="1">
      <c r="A13" s="9" t="inlineStr">
        <is>
          <t>Edifício Jardim Fictício</t>
        </is>
      </c>
      <c r="B13" s="9" t="inlineStr">
        <is>
          <t>Apto 110</t>
        </is>
      </c>
      <c r="C13" s="12" t="n">
        <v>46270</v>
      </c>
      <c r="D13" s="12" t="n">
        <v>46274</v>
      </c>
      <c r="E13" s="22" t="n">
        <v>1350</v>
      </c>
      <c r="F13" s="9" t="inlineStr">
        <is>
          <t>Responsável Fictício 09</t>
        </is>
      </c>
      <c r="G13" s="13" t="inlineStr">
        <is>
          <t>Concluída</t>
        </is>
      </c>
      <c r="H13" s="12" t="n">
        <v>46264</v>
      </c>
      <c r="I13" s="9" t="inlineStr">
        <is>
          <t>Exemplo fictício: período anterior concluído.</t>
        </is>
      </c>
      <c r="J13" s="13">
        <f>IF(COUNTA(A13:I13)=0,"",IF(OR(A13="",B13="",C13="",D13="",F13="",G13=""),"Conferir campos essenciais",IF(D13&lt;=C13,"Conferir período",IF(G13='Premissas'!$D$9,"OK",IF(AND(H13&lt;&gt;"",H13&lt;TODAY(),G13&lt;&gt;'Premissas'!$D$8),"Vencimento em atraso",IF(D13-C13&gt;'Premissas'!$B$6,"Conferir duração",IF(COUNTIFS($A$5:$A$104,A13,$B$5:$B$104,B13,$C$5:$C$104,"&lt;"&amp;D13,$D$5:$D$104,"&gt;"&amp;C13,$G$5:$G$104,"&lt;&gt;"&amp;'Premissas'!$D$9)&gt;1,"Conferir possível sobreposição",IF(AND(H13&lt;&gt;"",H13&gt;=TODAY(),H13&lt;=TODAY()+'Premissas'!$B$5,G13&lt;&gt;'Premissas'!$D$8),"Vencimento próximo","OK"))))))))</f>
        <v/>
      </c>
    </row>
    <row r="14" ht="34" customHeight="1">
      <c r="A14" s="10" t="inlineStr">
        <is>
          <t>Residencial Horizonte Fictício</t>
        </is>
      </c>
      <c r="B14" s="10" t="inlineStr">
        <is>
          <t>Apto 608</t>
        </is>
      </c>
      <c r="C14" s="14" t="n">
        <v>46344</v>
      </c>
      <c r="D14" s="14" t="n">
        <v>46347</v>
      </c>
      <c r="E14" s="23" t="n">
        <v>980</v>
      </c>
      <c r="F14" s="10" t="inlineStr">
        <is>
          <t>Responsável Fictício 10</t>
        </is>
      </c>
      <c r="G14" s="15" t="inlineStr">
        <is>
          <t>Confirmada</t>
        </is>
      </c>
      <c r="H14" s="14" t="n">
        <v>46324</v>
      </c>
      <c r="I14" s="10" t="inlineStr">
        <is>
          <t>Exemplo fictício: estadia futura registrada.</t>
        </is>
      </c>
      <c r="J14" s="15">
        <f>IF(COUNTA(A14:I14)=0,"",IF(OR(A14="",B14="",C14="",D14="",F14="",G14=""),"Conferir campos essenciais",IF(D14&lt;=C14,"Conferir período",IF(G14='Premissas'!$D$9,"OK",IF(AND(H14&lt;&gt;"",H14&lt;TODAY(),G14&lt;&gt;'Premissas'!$D$8),"Vencimento em atraso",IF(D14-C14&gt;'Premissas'!$B$6,"Conferir duração",IF(COUNTIFS($A$5:$A$104,A14,$B$5:$B$104,B14,$C$5:$C$104,"&lt;"&amp;D14,$D$5:$D$104,"&gt;"&amp;C14,$G$5:$G$104,"&lt;&gt;"&amp;'Premissas'!$D$9)&gt;1,"Conferir possível sobreposição",IF(AND(H14&lt;&gt;"",H14&gt;=TODAY(),H14&lt;=TODAY()+'Premissas'!$B$5,G14&lt;&gt;'Premissas'!$D$8),"Vencimento próximo","OK"))))))))</f>
        <v/>
      </c>
    </row>
    <row r="15" ht="23" customHeight="1">
      <c r="A15" s="16" t="n"/>
      <c r="B15" s="16" t="n"/>
      <c r="C15" s="17" t="n"/>
      <c r="D15" s="17" t="n"/>
      <c r="E15" s="24" t="n"/>
      <c r="F15" s="16" t="n"/>
      <c r="G15" s="19" t="n"/>
      <c r="H15" s="17" t="n"/>
      <c r="I15" s="16" t="n"/>
      <c r="J15" s="13">
        <f>IF(COUNTA(A15:I15)=0,"",IF(OR(A15="",B15="",C15="",D15="",F15="",G15=""),"Conferir campos essenciais",IF(D15&lt;=C15,"Conferir período",IF(G15='Premissas'!$D$9,"OK",IF(AND(H15&lt;&gt;"",H15&lt;TODAY(),G15&lt;&gt;'Premissas'!$D$8),"Vencimento em atraso",IF(D15-C15&gt;'Premissas'!$B$6,"Conferir duração",IF(COUNTIFS($A$5:$A$104,A15,$B$5:$B$104,B15,$C$5:$C$104,"&lt;"&amp;D15,$D$5:$D$104,"&gt;"&amp;C15,$G$5:$G$104,"&lt;&gt;"&amp;'Premissas'!$D$9)&gt;1,"Conferir possível sobreposição",IF(AND(H15&lt;&gt;"",H15&gt;=TODAY(),H15&lt;=TODAY()+'Premissas'!$B$5,G15&lt;&gt;'Premissas'!$D$8),"Vencimento próximo","OK"))))))))</f>
        <v/>
      </c>
    </row>
    <row r="16" ht="23" customHeight="1">
      <c r="A16" s="16" t="n"/>
      <c r="B16" s="16" t="n"/>
      <c r="C16" s="17" t="n"/>
      <c r="D16" s="17" t="n"/>
      <c r="E16" s="24" t="n"/>
      <c r="F16" s="16" t="n"/>
      <c r="G16" s="19" t="n"/>
      <c r="H16" s="17" t="n"/>
      <c r="I16" s="16" t="n"/>
      <c r="J16" s="15">
        <f>IF(COUNTA(A16:I16)=0,"",IF(OR(A16="",B16="",C16="",D16="",F16="",G16=""),"Conferir campos essenciais",IF(D16&lt;=C16,"Conferir período",IF(G16='Premissas'!$D$9,"OK",IF(AND(H16&lt;&gt;"",H16&lt;TODAY(),G16&lt;&gt;'Premissas'!$D$8),"Vencimento em atraso",IF(D16-C16&gt;'Premissas'!$B$6,"Conferir duração",IF(COUNTIFS($A$5:$A$104,A16,$B$5:$B$104,B16,$C$5:$C$104,"&lt;"&amp;D16,$D$5:$D$104,"&gt;"&amp;C16,$G$5:$G$104,"&lt;&gt;"&amp;'Premissas'!$D$9)&gt;1,"Conferir possível sobreposição",IF(AND(H16&lt;&gt;"",H16&gt;=TODAY(),H16&lt;=TODAY()+'Premissas'!$B$5,G16&lt;&gt;'Premissas'!$D$8),"Vencimento próximo","OK"))))))))</f>
        <v/>
      </c>
    </row>
    <row r="17" ht="23" customHeight="1">
      <c r="A17" s="16" t="n"/>
      <c r="B17" s="16" t="n"/>
      <c r="C17" s="17" t="n"/>
      <c r="D17" s="17" t="n"/>
      <c r="E17" s="24" t="n"/>
      <c r="F17" s="16" t="n"/>
      <c r="G17" s="19" t="n"/>
      <c r="H17" s="17" t="n"/>
      <c r="I17" s="16" t="n"/>
      <c r="J17" s="13">
        <f>IF(COUNTA(A17:I17)=0,"",IF(OR(A17="",B17="",C17="",D17="",F17="",G17=""),"Conferir campos essenciais",IF(D17&lt;=C17,"Conferir período",IF(G17='Premissas'!$D$9,"OK",IF(AND(H17&lt;&gt;"",H17&lt;TODAY(),G17&lt;&gt;'Premissas'!$D$8),"Vencimento em atraso",IF(D17-C17&gt;'Premissas'!$B$6,"Conferir duração",IF(COUNTIFS($A$5:$A$104,A17,$B$5:$B$104,B17,$C$5:$C$104,"&lt;"&amp;D17,$D$5:$D$104,"&gt;"&amp;C17,$G$5:$G$104,"&lt;&gt;"&amp;'Premissas'!$D$9)&gt;1,"Conferir possível sobreposição",IF(AND(H17&lt;&gt;"",H17&gt;=TODAY(),H17&lt;=TODAY()+'Premissas'!$B$5,G17&lt;&gt;'Premissas'!$D$8),"Vencimento próximo","OK"))))))))</f>
        <v/>
      </c>
    </row>
    <row r="18" ht="23" customHeight="1">
      <c r="A18" s="16" t="n"/>
      <c r="B18" s="16" t="n"/>
      <c r="C18" s="17" t="n"/>
      <c r="D18" s="17" t="n"/>
      <c r="E18" s="24" t="n"/>
      <c r="F18" s="16" t="n"/>
      <c r="G18" s="19" t="n"/>
      <c r="H18" s="17" t="n"/>
      <c r="I18" s="16" t="n"/>
      <c r="J18" s="15">
        <f>IF(COUNTA(A18:I18)=0,"",IF(OR(A18="",B18="",C18="",D18="",F18="",G18=""),"Conferir campos essenciais",IF(D18&lt;=C18,"Conferir período",IF(G18='Premissas'!$D$9,"OK",IF(AND(H18&lt;&gt;"",H18&lt;TODAY(),G18&lt;&gt;'Premissas'!$D$8),"Vencimento em atraso",IF(D18-C18&gt;'Premissas'!$B$6,"Conferir duração",IF(COUNTIFS($A$5:$A$104,A18,$B$5:$B$104,B18,$C$5:$C$104,"&lt;"&amp;D18,$D$5:$D$104,"&gt;"&amp;C18,$G$5:$G$104,"&lt;&gt;"&amp;'Premissas'!$D$9)&gt;1,"Conferir possível sobreposição",IF(AND(H18&lt;&gt;"",H18&gt;=TODAY(),H18&lt;=TODAY()+'Premissas'!$B$5,G18&lt;&gt;'Premissas'!$D$8),"Vencimento próximo","OK"))))))))</f>
        <v/>
      </c>
    </row>
    <row r="19" ht="23" customHeight="1">
      <c r="A19" s="16" t="n"/>
      <c r="B19" s="16" t="n"/>
      <c r="C19" s="17" t="n"/>
      <c r="D19" s="17" t="n"/>
      <c r="E19" s="24" t="n"/>
      <c r="F19" s="16" t="n"/>
      <c r="G19" s="19" t="n"/>
      <c r="H19" s="17" t="n"/>
      <c r="I19" s="16" t="n"/>
      <c r="J19" s="13">
        <f>IF(COUNTA(A19:I19)=0,"",IF(OR(A19="",B19="",C19="",D19="",F19="",G19=""),"Conferir campos essenciais",IF(D19&lt;=C19,"Conferir período",IF(G19='Premissas'!$D$9,"OK",IF(AND(H19&lt;&gt;"",H19&lt;TODAY(),G19&lt;&gt;'Premissas'!$D$8),"Vencimento em atraso",IF(D19-C19&gt;'Premissas'!$B$6,"Conferir duração",IF(COUNTIFS($A$5:$A$104,A19,$B$5:$B$104,B19,$C$5:$C$104,"&lt;"&amp;D19,$D$5:$D$104,"&gt;"&amp;C19,$G$5:$G$104,"&lt;&gt;"&amp;'Premissas'!$D$9)&gt;1,"Conferir possível sobreposição",IF(AND(H19&lt;&gt;"",H19&gt;=TODAY(),H19&lt;=TODAY()+'Premissas'!$B$5,G19&lt;&gt;'Premissas'!$D$8),"Vencimento próximo","OK"))))))))</f>
        <v/>
      </c>
    </row>
    <row r="20" ht="23" customHeight="1">
      <c r="A20" s="16" t="n"/>
      <c r="B20" s="16" t="n"/>
      <c r="C20" s="17" t="n"/>
      <c r="D20" s="17" t="n"/>
      <c r="E20" s="24" t="n"/>
      <c r="F20" s="16" t="n"/>
      <c r="G20" s="19" t="n"/>
      <c r="H20" s="17" t="n"/>
      <c r="I20" s="16" t="n"/>
      <c r="J20" s="15">
        <f>IF(COUNTA(A20:I20)=0,"",IF(OR(A20="",B20="",C20="",D20="",F20="",G20=""),"Conferir campos essenciais",IF(D20&lt;=C20,"Conferir período",IF(G20='Premissas'!$D$9,"OK",IF(AND(H20&lt;&gt;"",H20&lt;TODAY(),G20&lt;&gt;'Premissas'!$D$8),"Vencimento em atraso",IF(D20-C20&gt;'Premissas'!$B$6,"Conferir duração",IF(COUNTIFS($A$5:$A$104,A20,$B$5:$B$104,B20,$C$5:$C$104,"&lt;"&amp;D20,$D$5:$D$104,"&gt;"&amp;C20,$G$5:$G$104,"&lt;&gt;"&amp;'Premissas'!$D$9)&gt;1,"Conferir possível sobreposição",IF(AND(H20&lt;&gt;"",H20&gt;=TODAY(),H20&lt;=TODAY()+'Premissas'!$B$5,G20&lt;&gt;'Premissas'!$D$8),"Vencimento próximo","OK"))))))))</f>
        <v/>
      </c>
    </row>
    <row r="21" ht="23" customHeight="1">
      <c r="A21" s="16" t="n"/>
      <c r="B21" s="16" t="n"/>
      <c r="C21" s="17" t="n"/>
      <c r="D21" s="17" t="n"/>
      <c r="E21" s="24" t="n"/>
      <c r="F21" s="16" t="n"/>
      <c r="G21" s="19" t="n"/>
      <c r="H21" s="17" t="n"/>
      <c r="I21" s="16" t="n"/>
      <c r="J21" s="13">
        <f>IF(COUNTA(A21:I21)=0,"",IF(OR(A21="",B21="",C21="",D21="",F21="",G21=""),"Conferir campos essenciais",IF(D21&lt;=C21,"Conferir período",IF(G21='Premissas'!$D$9,"OK",IF(AND(H21&lt;&gt;"",H21&lt;TODAY(),G21&lt;&gt;'Premissas'!$D$8),"Vencimento em atraso",IF(D21-C21&gt;'Premissas'!$B$6,"Conferir duração",IF(COUNTIFS($A$5:$A$104,A21,$B$5:$B$104,B21,$C$5:$C$104,"&lt;"&amp;D21,$D$5:$D$104,"&gt;"&amp;C21,$G$5:$G$104,"&lt;&gt;"&amp;'Premissas'!$D$9)&gt;1,"Conferir possível sobreposição",IF(AND(H21&lt;&gt;"",H21&gt;=TODAY(),H21&lt;=TODAY()+'Premissas'!$B$5,G21&lt;&gt;'Premissas'!$D$8),"Vencimento próximo","OK"))))))))</f>
        <v/>
      </c>
    </row>
    <row r="22" ht="23" customHeight="1">
      <c r="A22" s="16" t="n"/>
      <c r="B22" s="16" t="n"/>
      <c r="C22" s="17" t="n"/>
      <c r="D22" s="17" t="n"/>
      <c r="E22" s="24" t="n"/>
      <c r="F22" s="16" t="n"/>
      <c r="G22" s="19" t="n"/>
      <c r="H22" s="17" t="n"/>
      <c r="I22" s="16" t="n"/>
      <c r="J22" s="15">
        <f>IF(COUNTA(A22:I22)=0,"",IF(OR(A22="",B22="",C22="",D22="",F22="",G22=""),"Conferir campos essenciais",IF(D22&lt;=C22,"Conferir período",IF(G22='Premissas'!$D$9,"OK",IF(AND(H22&lt;&gt;"",H22&lt;TODAY(),G22&lt;&gt;'Premissas'!$D$8),"Vencimento em atraso",IF(D22-C22&gt;'Premissas'!$B$6,"Conferir duração",IF(COUNTIFS($A$5:$A$104,A22,$B$5:$B$104,B22,$C$5:$C$104,"&lt;"&amp;D22,$D$5:$D$104,"&gt;"&amp;C22,$G$5:$G$104,"&lt;&gt;"&amp;'Premissas'!$D$9)&gt;1,"Conferir possível sobreposição",IF(AND(H22&lt;&gt;"",H22&gt;=TODAY(),H22&lt;=TODAY()+'Premissas'!$B$5,G22&lt;&gt;'Premissas'!$D$8),"Vencimento próximo","OK"))))))))</f>
        <v/>
      </c>
    </row>
    <row r="23" ht="23" customHeight="1">
      <c r="A23" s="16" t="n"/>
      <c r="B23" s="16" t="n"/>
      <c r="C23" s="17" t="n"/>
      <c r="D23" s="17" t="n"/>
      <c r="E23" s="24" t="n"/>
      <c r="F23" s="16" t="n"/>
      <c r="G23" s="19" t="n"/>
      <c r="H23" s="17" t="n"/>
      <c r="I23" s="16" t="n"/>
      <c r="J23" s="13">
        <f>IF(COUNTA(A23:I23)=0,"",IF(OR(A23="",B23="",C23="",D23="",F23="",G23=""),"Conferir campos essenciais",IF(D23&lt;=C23,"Conferir período",IF(G23='Premissas'!$D$9,"OK",IF(AND(H23&lt;&gt;"",H23&lt;TODAY(),G23&lt;&gt;'Premissas'!$D$8),"Vencimento em atraso",IF(D23-C23&gt;'Premissas'!$B$6,"Conferir duração",IF(COUNTIFS($A$5:$A$104,A23,$B$5:$B$104,B23,$C$5:$C$104,"&lt;"&amp;D23,$D$5:$D$104,"&gt;"&amp;C23,$G$5:$G$104,"&lt;&gt;"&amp;'Premissas'!$D$9)&gt;1,"Conferir possível sobreposição",IF(AND(H23&lt;&gt;"",H23&gt;=TODAY(),H23&lt;=TODAY()+'Premissas'!$B$5,G23&lt;&gt;'Premissas'!$D$8),"Vencimento próximo","OK"))))))))</f>
        <v/>
      </c>
    </row>
    <row r="24" ht="23" customHeight="1">
      <c r="A24" s="16" t="n"/>
      <c r="B24" s="16" t="n"/>
      <c r="C24" s="17" t="n"/>
      <c r="D24" s="17" t="n"/>
      <c r="E24" s="24" t="n"/>
      <c r="F24" s="16" t="n"/>
      <c r="G24" s="19" t="n"/>
      <c r="H24" s="17" t="n"/>
      <c r="I24" s="16" t="n"/>
      <c r="J24" s="15">
        <f>IF(COUNTA(A24:I24)=0,"",IF(OR(A24="",B24="",C24="",D24="",F24="",G24=""),"Conferir campos essenciais",IF(D24&lt;=C24,"Conferir período",IF(G24='Premissas'!$D$9,"OK",IF(AND(H24&lt;&gt;"",H24&lt;TODAY(),G24&lt;&gt;'Premissas'!$D$8),"Vencimento em atraso",IF(D24-C24&gt;'Premissas'!$B$6,"Conferir duração",IF(COUNTIFS($A$5:$A$104,A24,$B$5:$B$104,B24,$C$5:$C$104,"&lt;"&amp;D24,$D$5:$D$104,"&gt;"&amp;C24,$G$5:$G$104,"&lt;&gt;"&amp;'Premissas'!$D$9)&gt;1,"Conferir possível sobreposição",IF(AND(H24&lt;&gt;"",H24&gt;=TODAY(),H24&lt;=TODAY()+'Premissas'!$B$5,G24&lt;&gt;'Premissas'!$D$8),"Vencimento próximo","OK"))))))))</f>
        <v/>
      </c>
    </row>
    <row r="25" ht="23" customHeight="1">
      <c r="A25" s="16" t="n"/>
      <c r="B25" s="16" t="n"/>
      <c r="C25" s="17" t="n"/>
      <c r="D25" s="17" t="n"/>
      <c r="E25" s="24" t="n"/>
      <c r="F25" s="16" t="n"/>
      <c r="G25" s="19" t="n"/>
      <c r="H25" s="17" t="n"/>
      <c r="I25" s="16" t="n"/>
      <c r="J25" s="13">
        <f>IF(COUNTA(A25:I25)=0,"",IF(OR(A25="",B25="",C25="",D25="",F25="",G25=""),"Conferir campos essenciais",IF(D25&lt;=C25,"Conferir período",IF(G25='Premissas'!$D$9,"OK",IF(AND(H25&lt;&gt;"",H25&lt;TODAY(),G25&lt;&gt;'Premissas'!$D$8),"Vencimento em atraso",IF(D25-C25&gt;'Premissas'!$B$6,"Conferir duração",IF(COUNTIFS($A$5:$A$104,A25,$B$5:$B$104,B25,$C$5:$C$104,"&lt;"&amp;D25,$D$5:$D$104,"&gt;"&amp;C25,$G$5:$G$104,"&lt;&gt;"&amp;'Premissas'!$D$9)&gt;1,"Conferir possível sobreposição",IF(AND(H25&lt;&gt;"",H25&gt;=TODAY(),H25&lt;=TODAY()+'Premissas'!$B$5,G25&lt;&gt;'Premissas'!$D$8),"Vencimento próximo","OK"))))))))</f>
        <v/>
      </c>
    </row>
    <row r="26" ht="23" customHeight="1">
      <c r="A26" s="16" t="n"/>
      <c r="B26" s="16" t="n"/>
      <c r="C26" s="17" t="n"/>
      <c r="D26" s="17" t="n"/>
      <c r="E26" s="24" t="n"/>
      <c r="F26" s="16" t="n"/>
      <c r="G26" s="19" t="n"/>
      <c r="H26" s="17" t="n"/>
      <c r="I26" s="16" t="n"/>
      <c r="J26" s="15">
        <f>IF(COUNTA(A26:I26)=0,"",IF(OR(A26="",B26="",C26="",D26="",F26="",G26=""),"Conferir campos essenciais",IF(D26&lt;=C26,"Conferir período",IF(G26='Premissas'!$D$9,"OK",IF(AND(H26&lt;&gt;"",H26&lt;TODAY(),G26&lt;&gt;'Premissas'!$D$8),"Vencimento em atraso",IF(D26-C26&gt;'Premissas'!$B$6,"Conferir duração",IF(COUNTIFS($A$5:$A$104,A26,$B$5:$B$104,B26,$C$5:$C$104,"&lt;"&amp;D26,$D$5:$D$104,"&gt;"&amp;C26,$G$5:$G$104,"&lt;&gt;"&amp;'Premissas'!$D$9)&gt;1,"Conferir possível sobreposição",IF(AND(H26&lt;&gt;"",H26&gt;=TODAY(),H26&lt;=TODAY()+'Premissas'!$B$5,G26&lt;&gt;'Premissas'!$D$8),"Vencimento próximo","OK"))))))))</f>
        <v/>
      </c>
    </row>
    <row r="27" ht="23" customHeight="1">
      <c r="A27" s="16" t="n"/>
      <c r="B27" s="16" t="n"/>
      <c r="C27" s="17" t="n"/>
      <c r="D27" s="17" t="n"/>
      <c r="E27" s="24" t="n"/>
      <c r="F27" s="16" t="n"/>
      <c r="G27" s="19" t="n"/>
      <c r="H27" s="17" t="n"/>
      <c r="I27" s="16" t="n"/>
      <c r="J27" s="13">
        <f>IF(COUNTA(A27:I27)=0,"",IF(OR(A27="",B27="",C27="",D27="",F27="",G27=""),"Conferir campos essenciais",IF(D27&lt;=C27,"Conferir período",IF(G27='Premissas'!$D$9,"OK",IF(AND(H27&lt;&gt;"",H27&lt;TODAY(),G27&lt;&gt;'Premissas'!$D$8),"Vencimento em atraso",IF(D27-C27&gt;'Premissas'!$B$6,"Conferir duração",IF(COUNTIFS($A$5:$A$104,A27,$B$5:$B$104,B27,$C$5:$C$104,"&lt;"&amp;D27,$D$5:$D$104,"&gt;"&amp;C27,$G$5:$G$104,"&lt;&gt;"&amp;'Premissas'!$D$9)&gt;1,"Conferir possível sobreposição",IF(AND(H27&lt;&gt;"",H27&gt;=TODAY(),H27&lt;=TODAY()+'Premissas'!$B$5,G27&lt;&gt;'Premissas'!$D$8),"Vencimento próximo","OK"))))))))</f>
        <v/>
      </c>
    </row>
    <row r="28" ht="23" customHeight="1">
      <c r="A28" s="16" t="n"/>
      <c r="B28" s="16" t="n"/>
      <c r="C28" s="17" t="n"/>
      <c r="D28" s="17" t="n"/>
      <c r="E28" s="24" t="n"/>
      <c r="F28" s="16" t="n"/>
      <c r="G28" s="19" t="n"/>
      <c r="H28" s="17" t="n"/>
      <c r="I28" s="16" t="n"/>
      <c r="J28" s="15">
        <f>IF(COUNTA(A28:I28)=0,"",IF(OR(A28="",B28="",C28="",D28="",F28="",G28=""),"Conferir campos essenciais",IF(D28&lt;=C28,"Conferir período",IF(G28='Premissas'!$D$9,"OK",IF(AND(H28&lt;&gt;"",H28&lt;TODAY(),G28&lt;&gt;'Premissas'!$D$8),"Vencimento em atraso",IF(D28-C28&gt;'Premissas'!$B$6,"Conferir duração",IF(COUNTIFS($A$5:$A$104,A28,$B$5:$B$104,B28,$C$5:$C$104,"&lt;"&amp;D28,$D$5:$D$104,"&gt;"&amp;C28,$G$5:$G$104,"&lt;&gt;"&amp;'Premissas'!$D$9)&gt;1,"Conferir possível sobreposição",IF(AND(H28&lt;&gt;"",H28&gt;=TODAY(),H28&lt;=TODAY()+'Premissas'!$B$5,G28&lt;&gt;'Premissas'!$D$8),"Vencimento próximo","OK"))))))))</f>
        <v/>
      </c>
    </row>
    <row r="29" ht="23" customHeight="1">
      <c r="A29" s="16" t="n"/>
      <c r="B29" s="16" t="n"/>
      <c r="C29" s="17" t="n"/>
      <c r="D29" s="17" t="n"/>
      <c r="E29" s="24" t="n"/>
      <c r="F29" s="16" t="n"/>
      <c r="G29" s="19" t="n"/>
      <c r="H29" s="17" t="n"/>
      <c r="I29" s="16" t="n"/>
      <c r="J29" s="13">
        <f>IF(COUNTA(A29:I29)=0,"",IF(OR(A29="",B29="",C29="",D29="",F29="",G29=""),"Conferir campos essenciais",IF(D29&lt;=C29,"Conferir período",IF(G29='Premissas'!$D$9,"OK",IF(AND(H29&lt;&gt;"",H29&lt;TODAY(),G29&lt;&gt;'Premissas'!$D$8),"Vencimento em atraso",IF(D29-C29&gt;'Premissas'!$B$6,"Conferir duração",IF(COUNTIFS($A$5:$A$104,A29,$B$5:$B$104,B29,$C$5:$C$104,"&lt;"&amp;D29,$D$5:$D$104,"&gt;"&amp;C29,$G$5:$G$104,"&lt;&gt;"&amp;'Premissas'!$D$9)&gt;1,"Conferir possível sobreposição",IF(AND(H29&lt;&gt;"",H29&gt;=TODAY(),H29&lt;=TODAY()+'Premissas'!$B$5,G29&lt;&gt;'Premissas'!$D$8),"Vencimento próximo","OK"))))))))</f>
        <v/>
      </c>
    </row>
    <row r="30" ht="23" customHeight="1">
      <c r="A30" s="16" t="n"/>
      <c r="B30" s="16" t="n"/>
      <c r="C30" s="17" t="n"/>
      <c r="D30" s="17" t="n"/>
      <c r="E30" s="24" t="n"/>
      <c r="F30" s="16" t="n"/>
      <c r="G30" s="19" t="n"/>
      <c r="H30" s="17" t="n"/>
      <c r="I30" s="16" t="n"/>
      <c r="J30" s="15">
        <f>IF(COUNTA(A30:I30)=0,"",IF(OR(A30="",B30="",C30="",D30="",F30="",G30=""),"Conferir campos essenciais",IF(D30&lt;=C30,"Conferir período",IF(G30='Premissas'!$D$9,"OK",IF(AND(H30&lt;&gt;"",H30&lt;TODAY(),G30&lt;&gt;'Premissas'!$D$8),"Vencimento em atraso",IF(D30-C30&gt;'Premissas'!$B$6,"Conferir duração",IF(COUNTIFS($A$5:$A$104,A30,$B$5:$B$104,B30,$C$5:$C$104,"&lt;"&amp;D30,$D$5:$D$104,"&gt;"&amp;C30,$G$5:$G$104,"&lt;&gt;"&amp;'Premissas'!$D$9)&gt;1,"Conferir possível sobreposição",IF(AND(H30&lt;&gt;"",H30&gt;=TODAY(),H30&lt;=TODAY()+'Premissas'!$B$5,G30&lt;&gt;'Premissas'!$D$8),"Vencimento próximo","OK"))))))))</f>
        <v/>
      </c>
    </row>
    <row r="31" ht="23" customHeight="1">
      <c r="A31" s="16" t="n"/>
      <c r="B31" s="16" t="n"/>
      <c r="C31" s="17" t="n"/>
      <c r="D31" s="17" t="n"/>
      <c r="E31" s="24" t="n"/>
      <c r="F31" s="16" t="n"/>
      <c r="G31" s="19" t="n"/>
      <c r="H31" s="17" t="n"/>
      <c r="I31" s="16" t="n"/>
      <c r="J31" s="13">
        <f>IF(COUNTA(A31:I31)=0,"",IF(OR(A31="",B31="",C31="",D31="",F31="",G31=""),"Conferir campos essenciais",IF(D31&lt;=C31,"Conferir período",IF(G31='Premissas'!$D$9,"OK",IF(AND(H31&lt;&gt;"",H31&lt;TODAY(),G31&lt;&gt;'Premissas'!$D$8),"Vencimento em atraso",IF(D31-C31&gt;'Premissas'!$B$6,"Conferir duração",IF(COUNTIFS($A$5:$A$104,A31,$B$5:$B$104,B31,$C$5:$C$104,"&lt;"&amp;D31,$D$5:$D$104,"&gt;"&amp;C31,$G$5:$G$104,"&lt;&gt;"&amp;'Premissas'!$D$9)&gt;1,"Conferir possível sobreposição",IF(AND(H31&lt;&gt;"",H31&gt;=TODAY(),H31&lt;=TODAY()+'Premissas'!$B$5,G31&lt;&gt;'Premissas'!$D$8),"Vencimento próximo","OK"))))))))</f>
        <v/>
      </c>
    </row>
    <row r="32" ht="23" customHeight="1">
      <c r="A32" s="16" t="n"/>
      <c r="B32" s="16" t="n"/>
      <c r="C32" s="17" t="n"/>
      <c r="D32" s="17" t="n"/>
      <c r="E32" s="24" t="n"/>
      <c r="F32" s="16" t="n"/>
      <c r="G32" s="19" t="n"/>
      <c r="H32" s="17" t="n"/>
      <c r="I32" s="16" t="n"/>
      <c r="J32" s="15">
        <f>IF(COUNTA(A32:I32)=0,"",IF(OR(A32="",B32="",C32="",D32="",F32="",G32=""),"Conferir campos essenciais",IF(D32&lt;=C32,"Conferir período",IF(G32='Premissas'!$D$9,"OK",IF(AND(H32&lt;&gt;"",H32&lt;TODAY(),G32&lt;&gt;'Premissas'!$D$8),"Vencimento em atraso",IF(D32-C32&gt;'Premissas'!$B$6,"Conferir duração",IF(COUNTIFS($A$5:$A$104,A32,$B$5:$B$104,B32,$C$5:$C$104,"&lt;"&amp;D32,$D$5:$D$104,"&gt;"&amp;C32,$G$5:$G$104,"&lt;&gt;"&amp;'Premissas'!$D$9)&gt;1,"Conferir possível sobreposição",IF(AND(H32&lt;&gt;"",H32&gt;=TODAY(),H32&lt;=TODAY()+'Premissas'!$B$5,G32&lt;&gt;'Premissas'!$D$8),"Vencimento próximo","OK"))))))))</f>
        <v/>
      </c>
    </row>
    <row r="33" ht="23" customHeight="1">
      <c r="A33" s="16" t="n"/>
      <c r="B33" s="16" t="n"/>
      <c r="C33" s="17" t="n"/>
      <c r="D33" s="17" t="n"/>
      <c r="E33" s="24" t="n"/>
      <c r="F33" s="16" t="n"/>
      <c r="G33" s="19" t="n"/>
      <c r="H33" s="17" t="n"/>
      <c r="I33" s="16" t="n"/>
      <c r="J33" s="13">
        <f>IF(COUNTA(A33:I33)=0,"",IF(OR(A33="",B33="",C33="",D33="",F33="",G33=""),"Conferir campos essenciais",IF(D33&lt;=C33,"Conferir período",IF(G33='Premissas'!$D$9,"OK",IF(AND(H33&lt;&gt;"",H33&lt;TODAY(),G33&lt;&gt;'Premissas'!$D$8),"Vencimento em atraso",IF(D33-C33&gt;'Premissas'!$B$6,"Conferir duração",IF(COUNTIFS($A$5:$A$104,A33,$B$5:$B$104,B33,$C$5:$C$104,"&lt;"&amp;D33,$D$5:$D$104,"&gt;"&amp;C33,$G$5:$G$104,"&lt;&gt;"&amp;'Premissas'!$D$9)&gt;1,"Conferir possível sobreposição",IF(AND(H33&lt;&gt;"",H33&gt;=TODAY(),H33&lt;=TODAY()+'Premissas'!$B$5,G33&lt;&gt;'Premissas'!$D$8),"Vencimento próximo","OK"))))))))</f>
        <v/>
      </c>
    </row>
    <row r="34" ht="23" customHeight="1">
      <c r="A34" s="16" t="n"/>
      <c r="B34" s="16" t="n"/>
      <c r="C34" s="17" t="n"/>
      <c r="D34" s="17" t="n"/>
      <c r="E34" s="24" t="n"/>
      <c r="F34" s="16" t="n"/>
      <c r="G34" s="19" t="n"/>
      <c r="H34" s="17" t="n"/>
      <c r="I34" s="16" t="n"/>
      <c r="J34" s="15">
        <f>IF(COUNTA(A34:I34)=0,"",IF(OR(A34="",B34="",C34="",D34="",F34="",G34=""),"Conferir campos essenciais",IF(D34&lt;=C34,"Conferir período",IF(G34='Premissas'!$D$9,"OK",IF(AND(H34&lt;&gt;"",H34&lt;TODAY(),G34&lt;&gt;'Premissas'!$D$8),"Vencimento em atraso",IF(D34-C34&gt;'Premissas'!$B$6,"Conferir duração",IF(COUNTIFS($A$5:$A$104,A34,$B$5:$B$104,B34,$C$5:$C$104,"&lt;"&amp;D34,$D$5:$D$104,"&gt;"&amp;C34,$G$5:$G$104,"&lt;&gt;"&amp;'Premissas'!$D$9)&gt;1,"Conferir possível sobreposição",IF(AND(H34&lt;&gt;"",H34&gt;=TODAY(),H34&lt;=TODAY()+'Premissas'!$B$5,G34&lt;&gt;'Premissas'!$D$8),"Vencimento próximo","OK"))))))))</f>
        <v/>
      </c>
    </row>
    <row r="35" ht="23" customHeight="1">
      <c r="A35" s="16" t="n"/>
      <c r="B35" s="16" t="n"/>
      <c r="C35" s="17" t="n"/>
      <c r="D35" s="17" t="n"/>
      <c r="E35" s="24" t="n"/>
      <c r="F35" s="16" t="n"/>
      <c r="G35" s="19" t="n"/>
      <c r="H35" s="17" t="n"/>
      <c r="I35" s="16" t="n"/>
      <c r="J35" s="13">
        <f>IF(COUNTA(A35:I35)=0,"",IF(OR(A35="",B35="",C35="",D35="",F35="",G35=""),"Conferir campos essenciais",IF(D35&lt;=C35,"Conferir período",IF(G35='Premissas'!$D$9,"OK",IF(AND(H35&lt;&gt;"",H35&lt;TODAY(),G35&lt;&gt;'Premissas'!$D$8),"Vencimento em atraso",IF(D35-C35&gt;'Premissas'!$B$6,"Conferir duração",IF(COUNTIFS($A$5:$A$104,A35,$B$5:$B$104,B35,$C$5:$C$104,"&lt;"&amp;D35,$D$5:$D$104,"&gt;"&amp;C35,$G$5:$G$104,"&lt;&gt;"&amp;'Premissas'!$D$9)&gt;1,"Conferir possível sobreposição",IF(AND(H35&lt;&gt;"",H35&gt;=TODAY(),H35&lt;=TODAY()+'Premissas'!$B$5,G35&lt;&gt;'Premissas'!$D$8),"Vencimento próximo","OK"))))))))</f>
        <v/>
      </c>
    </row>
    <row r="36" ht="23" customHeight="1">
      <c r="A36" s="16" t="n"/>
      <c r="B36" s="16" t="n"/>
      <c r="C36" s="17" t="n"/>
      <c r="D36" s="17" t="n"/>
      <c r="E36" s="24" t="n"/>
      <c r="F36" s="16" t="n"/>
      <c r="G36" s="19" t="n"/>
      <c r="H36" s="17" t="n"/>
      <c r="I36" s="16" t="n"/>
      <c r="J36" s="15">
        <f>IF(COUNTA(A36:I36)=0,"",IF(OR(A36="",B36="",C36="",D36="",F36="",G36=""),"Conferir campos essenciais",IF(D36&lt;=C36,"Conferir período",IF(G36='Premissas'!$D$9,"OK",IF(AND(H36&lt;&gt;"",H36&lt;TODAY(),G36&lt;&gt;'Premissas'!$D$8),"Vencimento em atraso",IF(D36-C36&gt;'Premissas'!$B$6,"Conferir duração",IF(COUNTIFS($A$5:$A$104,A36,$B$5:$B$104,B36,$C$5:$C$104,"&lt;"&amp;D36,$D$5:$D$104,"&gt;"&amp;C36,$G$5:$G$104,"&lt;&gt;"&amp;'Premissas'!$D$9)&gt;1,"Conferir possível sobreposição",IF(AND(H36&lt;&gt;"",H36&gt;=TODAY(),H36&lt;=TODAY()+'Premissas'!$B$5,G36&lt;&gt;'Premissas'!$D$8),"Vencimento próximo","OK"))))))))</f>
        <v/>
      </c>
    </row>
    <row r="37" ht="23" customHeight="1">
      <c r="A37" s="16" t="n"/>
      <c r="B37" s="16" t="n"/>
      <c r="C37" s="17" t="n"/>
      <c r="D37" s="17" t="n"/>
      <c r="E37" s="24" t="n"/>
      <c r="F37" s="16" t="n"/>
      <c r="G37" s="19" t="n"/>
      <c r="H37" s="17" t="n"/>
      <c r="I37" s="16" t="n"/>
      <c r="J37" s="13">
        <f>IF(COUNTA(A37:I37)=0,"",IF(OR(A37="",B37="",C37="",D37="",F37="",G37=""),"Conferir campos essenciais",IF(D37&lt;=C37,"Conferir período",IF(G37='Premissas'!$D$9,"OK",IF(AND(H37&lt;&gt;"",H37&lt;TODAY(),G37&lt;&gt;'Premissas'!$D$8),"Vencimento em atraso",IF(D37-C37&gt;'Premissas'!$B$6,"Conferir duração",IF(COUNTIFS($A$5:$A$104,A37,$B$5:$B$104,B37,$C$5:$C$104,"&lt;"&amp;D37,$D$5:$D$104,"&gt;"&amp;C37,$G$5:$G$104,"&lt;&gt;"&amp;'Premissas'!$D$9)&gt;1,"Conferir possível sobreposição",IF(AND(H37&lt;&gt;"",H37&gt;=TODAY(),H37&lt;=TODAY()+'Premissas'!$B$5,G37&lt;&gt;'Premissas'!$D$8),"Vencimento próximo","OK"))))))))</f>
        <v/>
      </c>
    </row>
    <row r="38" ht="23" customHeight="1">
      <c r="A38" s="16" t="n"/>
      <c r="B38" s="16" t="n"/>
      <c r="C38" s="17" t="n"/>
      <c r="D38" s="17" t="n"/>
      <c r="E38" s="24" t="n"/>
      <c r="F38" s="16" t="n"/>
      <c r="G38" s="19" t="n"/>
      <c r="H38" s="17" t="n"/>
      <c r="I38" s="16" t="n"/>
      <c r="J38" s="15">
        <f>IF(COUNTA(A38:I38)=0,"",IF(OR(A38="",B38="",C38="",D38="",F38="",G38=""),"Conferir campos essenciais",IF(D38&lt;=C38,"Conferir período",IF(G38='Premissas'!$D$9,"OK",IF(AND(H38&lt;&gt;"",H38&lt;TODAY(),G38&lt;&gt;'Premissas'!$D$8),"Vencimento em atraso",IF(D38-C38&gt;'Premissas'!$B$6,"Conferir duração",IF(COUNTIFS($A$5:$A$104,A38,$B$5:$B$104,B38,$C$5:$C$104,"&lt;"&amp;D38,$D$5:$D$104,"&gt;"&amp;C38,$G$5:$G$104,"&lt;&gt;"&amp;'Premissas'!$D$9)&gt;1,"Conferir possível sobreposição",IF(AND(H38&lt;&gt;"",H38&gt;=TODAY(),H38&lt;=TODAY()+'Premissas'!$B$5,G38&lt;&gt;'Premissas'!$D$8),"Vencimento próximo","OK"))))))))</f>
        <v/>
      </c>
    </row>
    <row r="39" ht="23" customHeight="1">
      <c r="A39" s="16" t="n"/>
      <c r="B39" s="16" t="n"/>
      <c r="C39" s="17" t="n"/>
      <c r="D39" s="17" t="n"/>
      <c r="E39" s="24" t="n"/>
      <c r="F39" s="16" t="n"/>
      <c r="G39" s="19" t="n"/>
      <c r="H39" s="17" t="n"/>
      <c r="I39" s="16" t="n"/>
      <c r="J39" s="13">
        <f>IF(COUNTA(A39:I39)=0,"",IF(OR(A39="",B39="",C39="",D39="",F39="",G39=""),"Conferir campos essenciais",IF(D39&lt;=C39,"Conferir período",IF(G39='Premissas'!$D$9,"OK",IF(AND(H39&lt;&gt;"",H39&lt;TODAY(),G39&lt;&gt;'Premissas'!$D$8),"Vencimento em atraso",IF(D39-C39&gt;'Premissas'!$B$6,"Conferir duração",IF(COUNTIFS($A$5:$A$104,A39,$B$5:$B$104,B39,$C$5:$C$104,"&lt;"&amp;D39,$D$5:$D$104,"&gt;"&amp;C39,$G$5:$G$104,"&lt;&gt;"&amp;'Premissas'!$D$9)&gt;1,"Conferir possível sobreposição",IF(AND(H39&lt;&gt;"",H39&gt;=TODAY(),H39&lt;=TODAY()+'Premissas'!$B$5,G39&lt;&gt;'Premissas'!$D$8),"Vencimento próximo","OK"))))))))</f>
        <v/>
      </c>
    </row>
    <row r="40" ht="23" customHeight="1">
      <c r="A40" s="16" t="n"/>
      <c r="B40" s="16" t="n"/>
      <c r="C40" s="17" t="n"/>
      <c r="D40" s="17" t="n"/>
      <c r="E40" s="24" t="n"/>
      <c r="F40" s="16" t="n"/>
      <c r="G40" s="19" t="n"/>
      <c r="H40" s="17" t="n"/>
      <c r="I40" s="16" t="n"/>
      <c r="J40" s="15">
        <f>IF(COUNTA(A40:I40)=0,"",IF(OR(A40="",B40="",C40="",D40="",F40="",G40=""),"Conferir campos essenciais",IF(D40&lt;=C40,"Conferir período",IF(G40='Premissas'!$D$9,"OK",IF(AND(H40&lt;&gt;"",H40&lt;TODAY(),G40&lt;&gt;'Premissas'!$D$8),"Vencimento em atraso",IF(D40-C40&gt;'Premissas'!$B$6,"Conferir duração",IF(COUNTIFS($A$5:$A$104,A40,$B$5:$B$104,B40,$C$5:$C$104,"&lt;"&amp;D40,$D$5:$D$104,"&gt;"&amp;C40,$G$5:$G$104,"&lt;&gt;"&amp;'Premissas'!$D$9)&gt;1,"Conferir possível sobreposição",IF(AND(H40&lt;&gt;"",H40&gt;=TODAY(),H40&lt;=TODAY()+'Premissas'!$B$5,G40&lt;&gt;'Premissas'!$D$8),"Vencimento próximo","OK"))))))))</f>
        <v/>
      </c>
    </row>
    <row r="41" ht="23" customHeight="1">
      <c r="A41" s="16" t="n"/>
      <c r="B41" s="16" t="n"/>
      <c r="C41" s="17" t="n"/>
      <c r="D41" s="17" t="n"/>
      <c r="E41" s="24" t="n"/>
      <c r="F41" s="16" t="n"/>
      <c r="G41" s="19" t="n"/>
      <c r="H41" s="17" t="n"/>
      <c r="I41" s="16" t="n"/>
      <c r="J41" s="13">
        <f>IF(COUNTA(A41:I41)=0,"",IF(OR(A41="",B41="",C41="",D41="",F41="",G41=""),"Conferir campos essenciais",IF(D41&lt;=C41,"Conferir período",IF(G41='Premissas'!$D$9,"OK",IF(AND(H41&lt;&gt;"",H41&lt;TODAY(),G41&lt;&gt;'Premissas'!$D$8),"Vencimento em atraso",IF(D41-C41&gt;'Premissas'!$B$6,"Conferir duração",IF(COUNTIFS($A$5:$A$104,A41,$B$5:$B$104,B41,$C$5:$C$104,"&lt;"&amp;D41,$D$5:$D$104,"&gt;"&amp;C41,$G$5:$G$104,"&lt;&gt;"&amp;'Premissas'!$D$9)&gt;1,"Conferir possível sobreposição",IF(AND(H41&lt;&gt;"",H41&gt;=TODAY(),H41&lt;=TODAY()+'Premissas'!$B$5,G41&lt;&gt;'Premissas'!$D$8),"Vencimento próximo","OK"))))))))</f>
        <v/>
      </c>
    </row>
    <row r="42" ht="23" customHeight="1">
      <c r="A42" s="16" t="n"/>
      <c r="B42" s="16" t="n"/>
      <c r="C42" s="17" t="n"/>
      <c r="D42" s="17" t="n"/>
      <c r="E42" s="24" t="n"/>
      <c r="F42" s="16" t="n"/>
      <c r="G42" s="19" t="n"/>
      <c r="H42" s="17" t="n"/>
      <c r="I42" s="16" t="n"/>
      <c r="J42" s="15">
        <f>IF(COUNTA(A42:I42)=0,"",IF(OR(A42="",B42="",C42="",D42="",F42="",G42=""),"Conferir campos essenciais",IF(D42&lt;=C42,"Conferir período",IF(G42='Premissas'!$D$9,"OK",IF(AND(H42&lt;&gt;"",H42&lt;TODAY(),G42&lt;&gt;'Premissas'!$D$8),"Vencimento em atraso",IF(D42-C42&gt;'Premissas'!$B$6,"Conferir duração",IF(COUNTIFS($A$5:$A$104,A42,$B$5:$B$104,B42,$C$5:$C$104,"&lt;"&amp;D42,$D$5:$D$104,"&gt;"&amp;C42,$G$5:$G$104,"&lt;&gt;"&amp;'Premissas'!$D$9)&gt;1,"Conferir possível sobreposição",IF(AND(H42&lt;&gt;"",H42&gt;=TODAY(),H42&lt;=TODAY()+'Premissas'!$B$5,G42&lt;&gt;'Premissas'!$D$8),"Vencimento próximo","OK"))))))))</f>
        <v/>
      </c>
    </row>
    <row r="43" ht="23" customHeight="1">
      <c r="A43" s="16" t="n"/>
      <c r="B43" s="16" t="n"/>
      <c r="C43" s="17" t="n"/>
      <c r="D43" s="17" t="n"/>
      <c r="E43" s="24" t="n"/>
      <c r="F43" s="16" t="n"/>
      <c r="G43" s="19" t="n"/>
      <c r="H43" s="17" t="n"/>
      <c r="I43" s="16" t="n"/>
      <c r="J43" s="13">
        <f>IF(COUNTA(A43:I43)=0,"",IF(OR(A43="",B43="",C43="",D43="",F43="",G43=""),"Conferir campos essenciais",IF(D43&lt;=C43,"Conferir período",IF(G43='Premissas'!$D$9,"OK",IF(AND(H43&lt;&gt;"",H43&lt;TODAY(),G43&lt;&gt;'Premissas'!$D$8),"Vencimento em atraso",IF(D43-C43&gt;'Premissas'!$B$6,"Conferir duração",IF(COUNTIFS($A$5:$A$104,A43,$B$5:$B$104,B43,$C$5:$C$104,"&lt;"&amp;D43,$D$5:$D$104,"&gt;"&amp;C43,$G$5:$G$104,"&lt;&gt;"&amp;'Premissas'!$D$9)&gt;1,"Conferir possível sobreposição",IF(AND(H43&lt;&gt;"",H43&gt;=TODAY(),H43&lt;=TODAY()+'Premissas'!$B$5,G43&lt;&gt;'Premissas'!$D$8),"Vencimento próximo","OK"))))))))</f>
        <v/>
      </c>
    </row>
    <row r="44" ht="23" customHeight="1">
      <c r="A44" s="16" t="n"/>
      <c r="B44" s="16" t="n"/>
      <c r="C44" s="17" t="n"/>
      <c r="D44" s="17" t="n"/>
      <c r="E44" s="24" t="n"/>
      <c r="F44" s="16" t="n"/>
      <c r="G44" s="19" t="n"/>
      <c r="H44" s="17" t="n"/>
      <c r="I44" s="16" t="n"/>
      <c r="J44" s="15">
        <f>IF(COUNTA(A44:I44)=0,"",IF(OR(A44="",B44="",C44="",D44="",F44="",G44=""),"Conferir campos essenciais",IF(D44&lt;=C44,"Conferir período",IF(G44='Premissas'!$D$9,"OK",IF(AND(H44&lt;&gt;"",H44&lt;TODAY(),G44&lt;&gt;'Premissas'!$D$8),"Vencimento em atraso",IF(D44-C44&gt;'Premissas'!$B$6,"Conferir duração",IF(COUNTIFS($A$5:$A$104,A44,$B$5:$B$104,B44,$C$5:$C$104,"&lt;"&amp;D44,$D$5:$D$104,"&gt;"&amp;C44,$G$5:$G$104,"&lt;&gt;"&amp;'Premissas'!$D$9)&gt;1,"Conferir possível sobreposição",IF(AND(H44&lt;&gt;"",H44&gt;=TODAY(),H44&lt;=TODAY()+'Premissas'!$B$5,G44&lt;&gt;'Premissas'!$D$8),"Vencimento próximo","OK"))))))))</f>
        <v/>
      </c>
    </row>
    <row r="45" ht="23" customHeight="1">
      <c r="A45" s="16" t="n"/>
      <c r="B45" s="16" t="n"/>
      <c r="C45" s="17" t="n"/>
      <c r="D45" s="17" t="n"/>
      <c r="E45" s="24" t="n"/>
      <c r="F45" s="16" t="n"/>
      <c r="G45" s="19" t="n"/>
      <c r="H45" s="17" t="n"/>
      <c r="I45" s="16" t="n"/>
      <c r="J45" s="13">
        <f>IF(COUNTA(A45:I45)=0,"",IF(OR(A45="",B45="",C45="",D45="",F45="",G45=""),"Conferir campos essenciais",IF(D45&lt;=C45,"Conferir período",IF(G45='Premissas'!$D$9,"OK",IF(AND(H45&lt;&gt;"",H45&lt;TODAY(),G45&lt;&gt;'Premissas'!$D$8),"Vencimento em atraso",IF(D45-C45&gt;'Premissas'!$B$6,"Conferir duração",IF(COUNTIFS($A$5:$A$104,A45,$B$5:$B$104,B45,$C$5:$C$104,"&lt;"&amp;D45,$D$5:$D$104,"&gt;"&amp;C45,$G$5:$G$104,"&lt;&gt;"&amp;'Premissas'!$D$9)&gt;1,"Conferir possível sobreposição",IF(AND(H45&lt;&gt;"",H45&gt;=TODAY(),H45&lt;=TODAY()+'Premissas'!$B$5,G45&lt;&gt;'Premissas'!$D$8),"Vencimento próximo","OK"))))))))</f>
        <v/>
      </c>
    </row>
    <row r="46" ht="23" customHeight="1">
      <c r="A46" s="16" t="n"/>
      <c r="B46" s="16" t="n"/>
      <c r="C46" s="17" t="n"/>
      <c r="D46" s="17" t="n"/>
      <c r="E46" s="24" t="n"/>
      <c r="F46" s="16" t="n"/>
      <c r="G46" s="19" t="n"/>
      <c r="H46" s="17" t="n"/>
      <c r="I46" s="16" t="n"/>
      <c r="J46" s="15">
        <f>IF(COUNTA(A46:I46)=0,"",IF(OR(A46="",B46="",C46="",D46="",F46="",G46=""),"Conferir campos essenciais",IF(D46&lt;=C46,"Conferir período",IF(G46='Premissas'!$D$9,"OK",IF(AND(H46&lt;&gt;"",H46&lt;TODAY(),G46&lt;&gt;'Premissas'!$D$8),"Vencimento em atraso",IF(D46-C46&gt;'Premissas'!$B$6,"Conferir duração",IF(COUNTIFS($A$5:$A$104,A46,$B$5:$B$104,B46,$C$5:$C$104,"&lt;"&amp;D46,$D$5:$D$104,"&gt;"&amp;C46,$G$5:$G$104,"&lt;&gt;"&amp;'Premissas'!$D$9)&gt;1,"Conferir possível sobreposição",IF(AND(H46&lt;&gt;"",H46&gt;=TODAY(),H46&lt;=TODAY()+'Premissas'!$B$5,G46&lt;&gt;'Premissas'!$D$8),"Vencimento próximo","OK"))))))))</f>
        <v/>
      </c>
    </row>
    <row r="47" ht="23" customHeight="1">
      <c r="A47" s="16" t="n"/>
      <c r="B47" s="16" t="n"/>
      <c r="C47" s="17" t="n"/>
      <c r="D47" s="17" t="n"/>
      <c r="E47" s="24" t="n"/>
      <c r="F47" s="16" t="n"/>
      <c r="G47" s="19" t="n"/>
      <c r="H47" s="17" t="n"/>
      <c r="I47" s="16" t="n"/>
      <c r="J47" s="13">
        <f>IF(COUNTA(A47:I47)=0,"",IF(OR(A47="",B47="",C47="",D47="",F47="",G47=""),"Conferir campos essenciais",IF(D47&lt;=C47,"Conferir período",IF(G47='Premissas'!$D$9,"OK",IF(AND(H47&lt;&gt;"",H47&lt;TODAY(),G47&lt;&gt;'Premissas'!$D$8),"Vencimento em atraso",IF(D47-C47&gt;'Premissas'!$B$6,"Conferir duração",IF(COUNTIFS($A$5:$A$104,A47,$B$5:$B$104,B47,$C$5:$C$104,"&lt;"&amp;D47,$D$5:$D$104,"&gt;"&amp;C47,$G$5:$G$104,"&lt;&gt;"&amp;'Premissas'!$D$9)&gt;1,"Conferir possível sobreposição",IF(AND(H47&lt;&gt;"",H47&gt;=TODAY(),H47&lt;=TODAY()+'Premissas'!$B$5,G47&lt;&gt;'Premissas'!$D$8),"Vencimento próximo","OK"))))))))</f>
        <v/>
      </c>
    </row>
    <row r="48" ht="23" customHeight="1">
      <c r="A48" s="16" t="n"/>
      <c r="B48" s="16" t="n"/>
      <c r="C48" s="17" t="n"/>
      <c r="D48" s="17" t="n"/>
      <c r="E48" s="24" t="n"/>
      <c r="F48" s="16" t="n"/>
      <c r="G48" s="19" t="n"/>
      <c r="H48" s="17" t="n"/>
      <c r="I48" s="16" t="n"/>
      <c r="J48" s="15">
        <f>IF(COUNTA(A48:I48)=0,"",IF(OR(A48="",B48="",C48="",D48="",F48="",G48=""),"Conferir campos essenciais",IF(D48&lt;=C48,"Conferir período",IF(G48='Premissas'!$D$9,"OK",IF(AND(H48&lt;&gt;"",H48&lt;TODAY(),G48&lt;&gt;'Premissas'!$D$8),"Vencimento em atraso",IF(D48-C48&gt;'Premissas'!$B$6,"Conferir duração",IF(COUNTIFS($A$5:$A$104,A48,$B$5:$B$104,B48,$C$5:$C$104,"&lt;"&amp;D48,$D$5:$D$104,"&gt;"&amp;C48,$G$5:$G$104,"&lt;&gt;"&amp;'Premissas'!$D$9)&gt;1,"Conferir possível sobreposição",IF(AND(H48&lt;&gt;"",H48&gt;=TODAY(),H48&lt;=TODAY()+'Premissas'!$B$5,G48&lt;&gt;'Premissas'!$D$8),"Vencimento próximo","OK"))))))))</f>
        <v/>
      </c>
    </row>
    <row r="49" ht="23" customHeight="1">
      <c r="A49" s="16" t="n"/>
      <c r="B49" s="16" t="n"/>
      <c r="C49" s="17" t="n"/>
      <c r="D49" s="17" t="n"/>
      <c r="E49" s="24" t="n"/>
      <c r="F49" s="16" t="n"/>
      <c r="G49" s="19" t="n"/>
      <c r="H49" s="17" t="n"/>
      <c r="I49" s="16" t="n"/>
      <c r="J49" s="13">
        <f>IF(COUNTA(A49:I49)=0,"",IF(OR(A49="",B49="",C49="",D49="",F49="",G49=""),"Conferir campos essenciais",IF(D49&lt;=C49,"Conferir período",IF(G49='Premissas'!$D$9,"OK",IF(AND(H49&lt;&gt;"",H49&lt;TODAY(),G49&lt;&gt;'Premissas'!$D$8),"Vencimento em atraso",IF(D49-C49&gt;'Premissas'!$B$6,"Conferir duração",IF(COUNTIFS($A$5:$A$104,A49,$B$5:$B$104,B49,$C$5:$C$104,"&lt;"&amp;D49,$D$5:$D$104,"&gt;"&amp;C49,$G$5:$G$104,"&lt;&gt;"&amp;'Premissas'!$D$9)&gt;1,"Conferir possível sobreposição",IF(AND(H49&lt;&gt;"",H49&gt;=TODAY(),H49&lt;=TODAY()+'Premissas'!$B$5,G49&lt;&gt;'Premissas'!$D$8),"Vencimento próximo","OK"))))))))</f>
        <v/>
      </c>
    </row>
    <row r="50" ht="23" customHeight="1">
      <c r="A50" s="16" t="n"/>
      <c r="B50" s="16" t="n"/>
      <c r="C50" s="17" t="n"/>
      <c r="D50" s="17" t="n"/>
      <c r="E50" s="24" t="n"/>
      <c r="F50" s="16" t="n"/>
      <c r="G50" s="19" t="n"/>
      <c r="H50" s="17" t="n"/>
      <c r="I50" s="16" t="n"/>
      <c r="J50" s="15">
        <f>IF(COUNTA(A50:I50)=0,"",IF(OR(A50="",B50="",C50="",D50="",F50="",G50=""),"Conferir campos essenciais",IF(D50&lt;=C50,"Conferir período",IF(G50='Premissas'!$D$9,"OK",IF(AND(H50&lt;&gt;"",H50&lt;TODAY(),G50&lt;&gt;'Premissas'!$D$8),"Vencimento em atraso",IF(D50-C50&gt;'Premissas'!$B$6,"Conferir duração",IF(COUNTIFS($A$5:$A$104,A50,$B$5:$B$104,B50,$C$5:$C$104,"&lt;"&amp;D50,$D$5:$D$104,"&gt;"&amp;C50,$G$5:$G$104,"&lt;&gt;"&amp;'Premissas'!$D$9)&gt;1,"Conferir possível sobreposição",IF(AND(H50&lt;&gt;"",H50&gt;=TODAY(),H50&lt;=TODAY()+'Premissas'!$B$5,G50&lt;&gt;'Premissas'!$D$8),"Vencimento próximo","OK"))))))))</f>
        <v/>
      </c>
    </row>
    <row r="51" ht="23" customHeight="1">
      <c r="A51" s="16" t="n"/>
      <c r="B51" s="16" t="n"/>
      <c r="C51" s="17" t="n"/>
      <c r="D51" s="17" t="n"/>
      <c r="E51" s="24" t="n"/>
      <c r="F51" s="16" t="n"/>
      <c r="G51" s="19" t="n"/>
      <c r="H51" s="17" t="n"/>
      <c r="I51" s="16" t="n"/>
      <c r="J51" s="13">
        <f>IF(COUNTA(A51:I51)=0,"",IF(OR(A51="",B51="",C51="",D51="",F51="",G51=""),"Conferir campos essenciais",IF(D51&lt;=C51,"Conferir período",IF(G51='Premissas'!$D$9,"OK",IF(AND(H51&lt;&gt;"",H51&lt;TODAY(),G51&lt;&gt;'Premissas'!$D$8),"Vencimento em atraso",IF(D51-C51&gt;'Premissas'!$B$6,"Conferir duração",IF(COUNTIFS($A$5:$A$104,A51,$B$5:$B$104,B51,$C$5:$C$104,"&lt;"&amp;D51,$D$5:$D$104,"&gt;"&amp;C51,$G$5:$G$104,"&lt;&gt;"&amp;'Premissas'!$D$9)&gt;1,"Conferir possível sobreposição",IF(AND(H51&lt;&gt;"",H51&gt;=TODAY(),H51&lt;=TODAY()+'Premissas'!$B$5,G51&lt;&gt;'Premissas'!$D$8),"Vencimento próximo","OK"))))))))</f>
        <v/>
      </c>
    </row>
    <row r="52" ht="23" customHeight="1">
      <c r="A52" s="16" t="n"/>
      <c r="B52" s="16" t="n"/>
      <c r="C52" s="17" t="n"/>
      <c r="D52" s="17" t="n"/>
      <c r="E52" s="24" t="n"/>
      <c r="F52" s="16" t="n"/>
      <c r="G52" s="19" t="n"/>
      <c r="H52" s="17" t="n"/>
      <c r="I52" s="16" t="n"/>
      <c r="J52" s="15">
        <f>IF(COUNTA(A52:I52)=0,"",IF(OR(A52="",B52="",C52="",D52="",F52="",G52=""),"Conferir campos essenciais",IF(D52&lt;=C52,"Conferir período",IF(G52='Premissas'!$D$9,"OK",IF(AND(H52&lt;&gt;"",H52&lt;TODAY(),G52&lt;&gt;'Premissas'!$D$8),"Vencimento em atraso",IF(D52-C52&gt;'Premissas'!$B$6,"Conferir duração",IF(COUNTIFS($A$5:$A$104,A52,$B$5:$B$104,B52,$C$5:$C$104,"&lt;"&amp;D52,$D$5:$D$104,"&gt;"&amp;C52,$G$5:$G$104,"&lt;&gt;"&amp;'Premissas'!$D$9)&gt;1,"Conferir possível sobreposição",IF(AND(H52&lt;&gt;"",H52&gt;=TODAY(),H52&lt;=TODAY()+'Premissas'!$B$5,G52&lt;&gt;'Premissas'!$D$8),"Vencimento próximo","OK"))))))))</f>
        <v/>
      </c>
    </row>
    <row r="53" ht="23" customHeight="1">
      <c r="A53" s="16" t="n"/>
      <c r="B53" s="16" t="n"/>
      <c r="C53" s="17" t="n"/>
      <c r="D53" s="17" t="n"/>
      <c r="E53" s="24" t="n"/>
      <c r="F53" s="16" t="n"/>
      <c r="G53" s="19" t="n"/>
      <c r="H53" s="17" t="n"/>
      <c r="I53" s="16" t="n"/>
      <c r="J53" s="13">
        <f>IF(COUNTA(A53:I53)=0,"",IF(OR(A53="",B53="",C53="",D53="",F53="",G53=""),"Conferir campos essenciais",IF(D53&lt;=C53,"Conferir período",IF(G53='Premissas'!$D$9,"OK",IF(AND(H53&lt;&gt;"",H53&lt;TODAY(),G53&lt;&gt;'Premissas'!$D$8),"Vencimento em atraso",IF(D53-C53&gt;'Premissas'!$B$6,"Conferir duração",IF(COUNTIFS($A$5:$A$104,A53,$B$5:$B$104,B53,$C$5:$C$104,"&lt;"&amp;D53,$D$5:$D$104,"&gt;"&amp;C53,$G$5:$G$104,"&lt;&gt;"&amp;'Premissas'!$D$9)&gt;1,"Conferir possível sobreposição",IF(AND(H53&lt;&gt;"",H53&gt;=TODAY(),H53&lt;=TODAY()+'Premissas'!$B$5,G53&lt;&gt;'Premissas'!$D$8),"Vencimento próximo","OK"))))))))</f>
        <v/>
      </c>
    </row>
    <row r="54" ht="23" customHeight="1">
      <c r="A54" s="16" t="n"/>
      <c r="B54" s="16" t="n"/>
      <c r="C54" s="17" t="n"/>
      <c r="D54" s="17" t="n"/>
      <c r="E54" s="24" t="n"/>
      <c r="F54" s="16" t="n"/>
      <c r="G54" s="19" t="n"/>
      <c r="H54" s="17" t="n"/>
      <c r="I54" s="16" t="n"/>
      <c r="J54" s="15">
        <f>IF(COUNTA(A54:I54)=0,"",IF(OR(A54="",B54="",C54="",D54="",F54="",G54=""),"Conferir campos essenciais",IF(D54&lt;=C54,"Conferir período",IF(G54='Premissas'!$D$9,"OK",IF(AND(H54&lt;&gt;"",H54&lt;TODAY(),G54&lt;&gt;'Premissas'!$D$8),"Vencimento em atraso",IF(D54-C54&gt;'Premissas'!$B$6,"Conferir duração",IF(COUNTIFS($A$5:$A$104,A54,$B$5:$B$104,B54,$C$5:$C$104,"&lt;"&amp;D54,$D$5:$D$104,"&gt;"&amp;C54,$G$5:$G$104,"&lt;&gt;"&amp;'Premissas'!$D$9)&gt;1,"Conferir possível sobreposição",IF(AND(H54&lt;&gt;"",H54&gt;=TODAY(),H54&lt;=TODAY()+'Premissas'!$B$5,G54&lt;&gt;'Premissas'!$D$8),"Vencimento próximo","OK"))))))))</f>
        <v/>
      </c>
    </row>
    <row r="55" ht="23" customHeight="1">
      <c r="A55" s="16" t="n"/>
      <c r="B55" s="16" t="n"/>
      <c r="C55" s="17" t="n"/>
      <c r="D55" s="17" t="n"/>
      <c r="E55" s="24" t="n"/>
      <c r="F55" s="16" t="n"/>
      <c r="G55" s="19" t="n"/>
      <c r="H55" s="17" t="n"/>
      <c r="I55" s="16" t="n"/>
      <c r="J55" s="13">
        <f>IF(COUNTA(A55:I55)=0,"",IF(OR(A55="",B55="",C55="",D55="",F55="",G55=""),"Conferir campos essenciais",IF(D55&lt;=C55,"Conferir período",IF(G55='Premissas'!$D$9,"OK",IF(AND(H55&lt;&gt;"",H55&lt;TODAY(),G55&lt;&gt;'Premissas'!$D$8),"Vencimento em atraso",IF(D55-C55&gt;'Premissas'!$B$6,"Conferir duração",IF(COUNTIFS($A$5:$A$104,A55,$B$5:$B$104,B55,$C$5:$C$104,"&lt;"&amp;D55,$D$5:$D$104,"&gt;"&amp;C55,$G$5:$G$104,"&lt;&gt;"&amp;'Premissas'!$D$9)&gt;1,"Conferir possível sobreposição",IF(AND(H55&lt;&gt;"",H55&gt;=TODAY(),H55&lt;=TODAY()+'Premissas'!$B$5,G55&lt;&gt;'Premissas'!$D$8),"Vencimento próximo","OK"))))))))</f>
        <v/>
      </c>
    </row>
    <row r="56" ht="23" customHeight="1">
      <c r="A56" s="16" t="n"/>
      <c r="B56" s="16" t="n"/>
      <c r="C56" s="17" t="n"/>
      <c r="D56" s="17" t="n"/>
      <c r="E56" s="24" t="n"/>
      <c r="F56" s="16" t="n"/>
      <c r="G56" s="19" t="n"/>
      <c r="H56" s="17" t="n"/>
      <c r="I56" s="16" t="n"/>
      <c r="J56" s="15">
        <f>IF(COUNTA(A56:I56)=0,"",IF(OR(A56="",B56="",C56="",D56="",F56="",G56=""),"Conferir campos essenciais",IF(D56&lt;=C56,"Conferir período",IF(G56='Premissas'!$D$9,"OK",IF(AND(H56&lt;&gt;"",H56&lt;TODAY(),G56&lt;&gt;'Premissas'!$D$8),"Vencimento em atraso",IF(D56-C56&gt;'Premissas'!$B$6,"Conferir duração",IF(COUNTIFS($A$5:$A$104,A56,$B$5:$B$104,B56,$C$5:$C$104,"&lt;"&amp;D56,$D$5:$D$104,"&gt;"&amp;C56,$G$5:$G$104,"&lt;&gt;"&amp;'Premissas'!$D$9)&gt;1,"Conferir possível sobreposição",IF(AND(H56&lt;&gt;"",H56&gt;=TODAY(),H56&lt;=TODAY()+'Premissas'!$B$5,G56&lt;&gt;'Premissas'!$D$8),"Vencimento próximo","OK"))))))))</f>
        <v/>
      </c>
    </row>
    <row r="57" ht="23" customHeight="1">
      <c r="A57" s="16" t="n"/>
      <c r="B57" s="16" t="n"/>
      <c r="C57" s="17" t="n"/>
      <c r="D57" s="17" t="n"/>
      <c r="E57" s="24" t="n"/>
      <c r="F57" s="16" t="n"/>
      <c r="G57" s="19" t="n"/>
      <c r="H57" s="17" t="n"/>
      <c r="I57" s="16" t="n"/>
      <c r="J57" s="13">
        <f>IF(COUNTA(A57:I57)=0,"",IF(OR(A57="",B57="",C57="",D57="",F57="",G57=""),"Conferir campos essenciais",IF(D57&lt;=C57,"Conferir período",IF(G57='Premissas'!$D$9,"OK",IF(AND(H57&lt;&gt;"",H57&lt;TODAY(),G57&lt;&gt;'Premissas'!$D$8),"Vencimento em atraso",IF(D57-C57&gt;'Premissas'!$B$6,"Conferir duração",IF(COUNTIFS($A$5:$A$104,A57,$B$5:$B$104,B57,$C$5:$C$104,"&lt;"&amp;D57,$D$5:$D$104,"&gt;"&amp;C57,$G$5:$G$104,"&lt;&gt;"&amp;'Premissas'!$D$9)&gt;1,"Conferir possível sobreposição",IF(AND(H57&lt;&gt;"",H57&gt;=TODAY(),H57&lt;=TODAY()+'Premissas'!$B$5,G57&lt;&gt;'Premissas'!$D$8),"Vencimento próximo","OK"))))))))</f>
        <v/>
      </c>
    </row>
    <row r="58" ht="23" customHeight="1">
      <c r="A58" s="16" t="n"/>
      <c r="B58" s="16" t="n"/>
      <c r="C58" s="17" t="n"/>
      <c r="D58" s="17" t="n"/>
      <c r="E58" s="24" t="n"/>
      <c r="F58" s="16" t="n"/>
      <c r="G58" s="19" t="n"/>
      <c r="H58" s="17" t="n"/>
      <c r="I58" s="16" t="n"/>
      <c r="J58" s="15">
        <f>IF(COUNTA(A58:I58)=0,"",IF(OR(A58="",B58="",C58="",D58="",F58="",G58=""),"Conferir campos essenciais",IF(D58&lt;=C58,"Conferir período",IF(G58='Premissas'!$D$9,"OK",IF(AND(H58&lt;&gt;"",H58&lt;TODAY(),G58&lt;&gt;'Premissas'!$D$8),"Vencimento em atraso",IF(D58-C58&gt;'Premissas'!$B$6,"Conferir duração",IF(COUNTIFS($A$5:$A$104,A58,$B$5:$B$104,B58,$C$5:$C$104,"&lt;"&amp;D58,$D$5:$D$104,"&gt;"&amp;C58,$G$5:$G$104,"&lt;&gt;"&amp;'Premissas'!$D$9)&gt;1,"Conferir possível sobreposição",IF(AND(H58&lt;&gt;"",H58&gt;=TODAY(),H58&lt;=TODAY()+'Premissas'!$B$5,G58&lt;&gt;'Premissas'!$D$8),"Vencimento próximo","OK"))))))))</f>
        <v/>
      </c>
    </row>
    <row r="59" ht="23" customHeight="1">
      <c r="A59" s="16" t="n"/>
      <c r="B59" s="16" t="n"/>
      <c r="C59" s="17" t="n"/>
      <c r="D59" s="17" t="n"/>
      <c r="E59" s="24" t="n"/>
      <c r="F59" s="16" t="n"/>
      <c r="G59" s="19" t="n"/>
      <c r="H59" s="17" t="n"/>
      <c r="I59" s="16" t="n"/>
      <c r="J59" s="13">
        <f>IF(COUNTA(A59:I59)=0,"",IF(OR(A59="",B59="",C59="",D59="",F59="",G59=""),"Conferir campos essenciais",IF(D59&lt;=C59,"Conferir período",IF(G59='Premissas'!$D$9,"OK",IF(AND(H59&lt;&gt;"",H59&lt;TODAY(),G59&lt;&gt;'Premissas'!$D$8),"Vencimento em atraso",IF(D59-C59&gt;'Premissas'!$B$6,"Conferir duração",IF(COUNTIFS($A$5:$A$104,A59,$B$5:$B$104,B59,$C$5:$C$104,"&lt;"&amp;D59,$D$5:$D$104,"&gt;"&amp;C59,$G$5:$G$104,"&lt;&gt;"&amp;'Premissas'!$D$9)&gt;1,"Conferir possível sobreposição",IF(AND(H59&lt;&gt;"",H59&gt;=TODAY(),H59&lt;=TODAY()+'Premissas'!$B$5,G59&lt;&gt;'Premissas'!$D$8),"Vencimento próximo","OK"))))))))</f>
        <v/>
      </c>
    </row>
    <row r="60" ht="23" customHeight="1">
      <c r="A60" s="16" t="n"/>
      <c r="B60" s="16" t="n"/>
      <c r="C60" s="17" t="n"/>
      <c r="D60" s="17" t="n"/>
      <c r="E60" s="24" t="n"/>
      <c r="F60" s="16" t="n"/>
      <c r="G60" s="19" t="n"/>
      <c r="H60" s="17" t="n"/>
      <c r="I60" s="16" t="n"/>
      <c r="J60" s="15">
        <f>IF(COUNTA(A60:I60)=0,"",IF(OR(A60="",B60="",C60="",D60="",F60="",G60=""),"Conferir campos essenciais",IF(D60&lt;=C60,"Conferir período",IF(G60='Premissas'!$D$9,"OK",IF(AND(H60&lt;&gt;"",H60&lt;TODAY(),G60&lt;&gt;'Premissas'!$D$8),"Vencimento em atraso",IF(D60-C60&gt;'Premissas'!$B$6,"Conferir duração",IF(COUNTIFS($A$5:$A$104,A60,$B$5:$B$104,B60,$C$5:$C$104,"&lt;"&amp;D60,$D$5:$D$104,"&gt;"&amp;C60,$G$5:$G$104,"&lt;&gt;"&amp;'Premissas'!$D$9)&gt;1,"Conferir possível sobreposição",IF(AND(H60&lt;&gt;"",H60&gt;=TODAY(),H60&lt;=TODAY()+'Premissas'!$B$5,G60&lt;&gt;'Premissas'!$D$8),"Vencimento próximo","OK"))))))))</f>
        <v/>
      </c>
    </row>
    <row r="61" ht="23" customHeight="1">
      <c r="A61" s="16" t="n"/>
      <c r="B61" s="16" t="n"/>
      <c r="C61" s="17" t="n"/>
      <c r="D61" s="17" t="n"/>
      <c r="E61" s="24" t="n"/>
      <c r="F61" s="16" t="n"/>
      <c r="G61" s="19" t="n"/>
      <c r="H61" s="17" t="n"/>
      <c r="I61" s="16" t="n"/>
      <c r="J61" s="13">
        <f>IF(COUNTA(A61:I61)=0,"",IF(OR(A61="",B61="",C61="",D61="",F61="",G61=""),"Conferir campos essenciais",IF(D61&lt;=C61,"Conferir período",IF(G61='Premissas'!$D$9,"OK",IF(AND(H61&lt;&gt;"",H61&lt;TODAY(),G61&lt;&gt;'Premissas'!$D$8),"Vencimento em atraso",IF(D61-C61&gt;'Premissas'!$B$6,"Conferir duração",IF(COUNTIFS($A$5:$A$104,A61,$B$5:$B$104,B61,$C$5:$C$104,"&lt;"&amp;D61,$D$5:$D$104,"&gt;"&amp;C61,$G$5:$G$104,"&lt;&gt;"&amp;'Premissas'!$D$9)&gt;1,"Conferir possível sobreposição",IF(AND(H61&lt;&gt;"",H61&gt;=TODAY(),H61&lt;=TODAY()+'Premissas'!$B$5,G61&lt;&gt;'Premissas'!$D$8),"Vencimento próximo","OK"))))))))</f>
        <v/>
      </c>
    </row>
    <row r="62" ht="23" customHeight="1">
      <c r="A62" s="16" t="n"/>
      <c r="B62" s="16" t="n"/>
      <c r="C62" s="17" t="n"/>
      <c r="D62" s="17" t="n"/>
      <c r="E62" s="24" t="n"/>
      <c r="F62" s="16" t="n"/>
      <c r="G62" s="19" t="n"/>
      <c r="H62" s="17" t="n"/>
      <c r="I62" s="16" t="n"/>
      <c r="J62" s="15">
        <f>IF(COUNTA(A62:I62)=0,"",IF(OR(A62="",B62="",C62="",D62="",F62="",G62=""),"Conferir campos essenciais",IF(D62&lt;=C62,"Conferir período",IF(G62='Premissas'!$D$9,"OK",IF(AND(H62&lt;&gt;"",H62&lt;TODAY(),G62&lt;&gt;'Premissas'!$D$8),"Vencimento em atraso",IF(D62-C62&gt;'Premissas'!$B$6,"Conferir duração",IF(COUNTIFS($A$5:$A$104,A62,$B$5:$B$104,B62,$C$5:$C$104,"&lt;"&amp;D62,$D$5:$D$104,"&gt;"&amp;C62,$G$5:$G$104,"&lt;&gt;"&amp;'Premissas'!$D$9)&gt;1,"Conferir possível sobreposição",IF(AND(H62&lt;&gt;"",H62&gt;=TODAY(),H62&lt;=TODAY()+'Premissas'!$B$5,G62&lt;&gt;'Premissas'!$D$8),"Vencimento próximo","OK"))))))))</f>
        <v/>
      </c>
    </row>
    <row r="63" ht="23" customHeight="1">
      <c r="A63" s="16" t="n"/>
      <c r="B63" s="16" t="n"/>
      <c r="C63" s="17" t="n"/>
      <c r="D63" s="17" t="n"/>
      <c r="E63" s="24" t="n"/>
      <c r="F63" s="16" t="n"/>
      <c r="G63" s="19" t="n"/>
      <c r="H63" s="17" t="n"/>
      <c r="I63" s="16" t="n"/>
      <c r="J63" s="13">
        <f>IF(COUNTA(A63:I63)=0,"",IF(OR(A63="",B63="",C63="",D63="",F63="",G63=""),"Conferir campos essenciais",IF(D63&lt;=C63,"Conferir período",IF(G63='Premissas'!$D$9,"OK",IF(AND(H63&lt;&gt;"",H63&lt;TODAY(),G63&lt;&gt;'Premissas'!$D$8),"Vencimento em atraso",IF(D63-C63&gt;'Premissas'!$B$6,"Conferir duração",IF(COUNTIFS($A$5:$A$104,A63,$B$5:$B$104,B63,$C$5:$C$104,"&lt;"&amp;D63,$D$5:$D$104,"&gt;"&amp;C63,$G$5:$G$104,"&lt;&gt;"&amp;'Premissas'!$D$9)&gt;1,"Conferir possível sobreposição",IF(AND(H63&lt;&gt;"",H63&gt;=TODAY(),H63&lt;=TODAY()+'Premissas'!$B$5,G63&lt;&gt;'Premissas'!$D$8),"Vencimento próximo","OK"))))))))</f>
        <v/>
      </c>
    </row>
    <row r="64" ht="23" customHeight="1">
      <c r="A64" s="16" t="n"/>
      <c r="B64" s="16" t="n"/>
      <c r="C64" s="17" t="n"/>
      <c r="D64" s="17" t="n"/>
      <c r="E64" s="24" t="n"/>
      <c r="F64" s="16" t="n"/>
      <c r="G64" s="19" t="n"/>
      <c r="H64" s="17" t="n"/>
      <c r="I64" s="16" t="n"/>
      <c r="J64" s="15">
        <f>IF(COUNTA(A64:I64)=0,"",IF(OR(A64="",B64="",C64="",D64="",F64="",G64=""),"Conferir campos essenciais",IF(D64&lt;=C64,"Conferir período",IF(G64='Premissas'!$D$9,"OK",IF(AND(H64&lt;&gt;"",H64&lt;TODAY(),G64&lt;&gt;'Premissas'!$D$8),"Vencimento em atraso",IF(D64-C64&gt;'Premissas'!$B$6,"Conferir duração",IF(COUNTIFS($A$5:$A$104,A64,$B$5:$B$104,B64,$C$5:$C$104,"&lt;"&amp;D64,$D$5:$D$104,"&gt;"&amp;C64,$G$5:$G$104,"&lt;&gt;"&amp;'Premissas'!$D$9)&gt;1,"Conferir possível sobreposição",IF(AND(H64&lt;&gt;"",H64&gt;=TODAY(),H64&lt;=TODAY()+'Premissas'!$B$5,G64&lt;&gt;'Premissas'!$D$8),"Vencimento próximo","OK"))))))))</f>
        <v/>
      </c>
    </row>
    <row r="65" ht="23" customHeight="1">
      <c r="A65" s="16" t="n"/>
      <c r="B65" s="16" t="n"/>
      <c r="C65" s="17" t="n"/>
      <c r="D65" s="17" t="n"/>
      <c r="E65" s="24" t="n"/>
      <c r="F65" s="16" t="n"/>
      <c r="G65" s="19" t="n"/>
      <c r="H65" s="17" t="n"/>
      <c r="I65" s="16" t="n"/>
      <c r="J65" s="13">
        <f>IF(COUNTA(A65:I65)=0,"",IF(OR(A65="",B65="",C65="",D65="",F65="",G65=""),"Conferir campos essenciais",IF(D65&lt;=C65,"Conferir período",IF(G65='Premissas'!$D$9,"OK",IF(AND(H65&lt;&gt;"",H65&lt;TODAY(),G65&lt;&gt;'Premissas'!$D$8),"Vencimento em atraso",IF(D65-C65&gt;'Premissas'!$B$6,"Conferir duração",IF(COUNTIFS($A$5:$A$104,A65,$B$5:$B$104,B65,$C$5:$C$104,"&lt;"&amp;D65,$D$5:$D$104,"&gt;"&amp;C65,$G$5:$G$104,"&lt;&gt;"&amp;'Premissas'!$D$9)&gt;1,"Conferir possível sobreposição",IF(AND(H65&lt;&gt;"",H65&gt;=TODAY(),H65&lt;=TODAY()+'Premissas'!$B$5,G65&lt;&gt;'Premissas'!$D$8),"Vencimento próximo","OK"))))))))</f>
        <v/>
      </c>
    </row>
    <row r="66" ht="23" customHeight="1">
      <c r="A66" s="16" t="n"/>
      <c r="B66" s="16" t="n"/>
      <c r="C66" s="17" t="n"/>
      <c r="D66" s="17" t="n"/>
      <c r="E66" s="24" t="n"/>
      <c r="F66" s="16" t="n"/>
      <c r="G66" s="19" t="n"/>
      <c r="H66" s="17" t="n"/>
      <c r="I66" s="16" t="n"/>
      <c r="J66" s="15">
        <f>IF(COUNTA(A66:I66)=0,"",IF(OR(A66="",B66="",C66="",D66="",F66="",G66=""),"Conferir campos essenciais",IF(D66&lt;=C66,"Conferir período",IF(G66='Premissas'!$D$9,"OK",IF(AND(H66&lt;&gt;"",H66&lt;TODAY(),G66&lt;&gt;'Premissas'!$D$8),"Vencimento em atraso",IF(D66-C66&gt;'Premissas'!$B$6,"Conferir duração",IF(COUNTIFS($A$5:$A$104,A66,$B$5:$B$104,B66,$C$5:$C$104,"&lt;"&amp;D66,$D$5:$D$104,"&gt;"&amp;C66,$G$5:$G$104,"&lt;&gt;"&amp;'Premissas'!$D$9)&gt;1,"Conferir possível sobreposição",IF(AND(H66&lt;&gt;"",H66&gt;=TODAY(),H66&lt;=TODAY()+'Premissas'!$B$5,G66&lt;&gt;'Premissas'!$D$8),"Vencimento próximo","OK"))))))))</f>
        <v/>
      </c>
    </row>
    <row r="67" ht="23" customHeight="1">
      <c r="A67" s="16" t="n"/>
      <c r="B67" s="16" t="n"/>
      <c r="C67" s="17" t="n"/>
      <c r="D67" s="17" t="n"/>
      <c r="E67" s="24" t="n"/>
      <c r="F67" s="16" t="n"/>
      <c r="G67" s="19" t="n"/>
      <c r="H67" s="17" t="n"/>
      <c r="I67" s="16" t="n"/>
      <c r="J67" s="13">
        <f>IF(COUNTA(A67:I67)=0,"",IF(OR(A67="",B67="",C67="",D67="",F67="",G67=""),"Conferir campos essenciais",IF(D67&lt;=C67,"Conferir período",IF(G67='Premissas'!$D$9,"OK",IF(AND(H67&lt;&gt;"",H67&lt;TODAY(),G67&lt;&gt;'Premissas'!$D$8),"Vencimento em atraso",IF(D67-C67&gt;'Premissas'!$B$6,"Conferir duração",IF(COUNTIFS($A$5:$A$104,A67,$B$5:$B$104,B67,$C$5:$C$104,"&lt;"&amp;D67,$D$5:$D$104,"&gt;"&amp;C67,$G$5:$G$104,"&lt;&gt;"&amp;'Premissas'!$D$9)&gt;1,"Conferir possível sobreposição",IF(AND(H67&lt;&gt;"",H67&gt;=TODAY(),H67&lt;=TODAY()+'Premissas'!$B$5,G67&lt;&gt;'Premissas'!$D$8),"Vencimento próximo","OK"))))))))</f>
        <v/>
      </c>
    </row>
    <row r="68" ht="23" customHeight="1">
      <c r="A68" s="16" t="n"/>
      <c r="B68" s="16" t="n"/>
      <c r="C68" s="17" t="n"/>
      <c r="D68" s="17" t="n"/>
      <c r="E68" s="24" t="n"/>
      <c r="F68" s="16" t="n"/>
      <c r="G68" s="19" t="n"/>
      <c r="H68" s="17" t="n"/>
      <c r="I68" s="16" t="n"/>
      <c r="J68" s="15">
        <f>IF(COUNTA(A68:I68)=0,"",IF(OR(A68="",B68="",C68="",D68="",F68="",G68=""),"Conferir campos essenciais",IF(D68&lt;=C68,"Conferir período",IF(G68='Premissas'!$D$9,"OK",IF(AND(H68&lt;&gt;"",H68&lt;TODAY(),G68&lt;&gt;'Premissas'!$D$8),"Vencimento em atraso",IF(D68-C68&gt;'Premissas'!$B$6,"Conferir duração",IF(COUNTIFS($A$5:$A$104,A68,$B$5:$B$104,B68,$C$5:$C$104,"&lt;"&amp;D68,$D$5:$D$104,"&gt;"&amp;C68,$G$5:$G$104,"&lt;&gt;"&amp;'Premissas'!$D$9)&gt;1,"Conferir possível sobreposição",IF(AND(H68&lt;&gt;"",H68&gt;=TODAY(),H68&lt;=TODAY()+'Premissas'!$B$5,G68&lt;&gt;'Premissas'!$D$8),"Vencimento próximo","OK"))))))))</f>
        <v/>
      </c>
    </row>
    <row r="69" ht="23" customHeight="1">
      <c r="A69" s="16" t="n"/>
      <c r="B69" s="16" t="n"/>
      <c r="C69" s="17" t="n"/>
      <c r="D69" s="17" t="n"/>
      <c r="E69" s="24" t="n"/>
      <c r="F69" s="16" t="n"/>
      <c r="G69" s="19" t="n"/>
      <c r="H69" s="17" t="n"/>
      <c r="I69" s="16" t="n"/>
      <c r="J69" s="13">
        <f>IF(COUNTA(A69:I69)=0,"",IF(OR(A69="",B69="",C69="",D69="",F69="",G69=""),"Conferir campos essenciais",IF(D69&lt;=C69,"Conferir período",IF(G69='Premissas'!$D$9,"OK",IF(AND(H69&lt;&gt;"",H69&lt;TODAY(),G69&lt;&gt;'Premissas'!$D$8),"Vencimento em atraso",IF(D69-C69&gt;'Premissas'!$B$6,"Conferir duração",IF(COUNTIFS($A$5:$A$104,A69,$B$5:$B$104,B69,$C$5:$C$104,"&lt;"&amp;D69,$D$5:$D$104,"&gt;"&amp;C69,$G$5:$G$104,"&lt;&gt;"&amp;'Premissas'!$D$9)&gt;1,"Conferir possível sobreposição",IF(AND(H69&lt;&gt;"",H69&gt;=TODAY(),H69&lt;=TODAY()+'Premissas'!$B$5,G69&lt;&gt;'Premissas'!$D$8),"Vencimento próximo","OK"))))))))</f>
        <v/>
      </c>
    </row>
    <row r="70" ht="23" customHeight="1">
      <c r="A70" s="16" t="n"/>
      <c r="B70" s="16" t="n"/>
      <c r="C70" s="17" t="n"/>
      <c r="D70" s="17" t="n"/>
      <c r="E70" s="24" t="n"/>
      <c r="F70" s="16" t="n"/>
      <c r="G70" s="19" t="n"/>
      <c r="H70" s="17" t="n"/>
      <c r="I70" s="16" t="n"/>
      <c r="J70" s="15">
        <f>IF(COUNTA(A70:I70)=0,"",IF(OR(A70="",B70="",C70="",D70="",F70="",G70=""),"Conferir campos essenciais",IF(D70&lt;=C70,"Conferir período",IF(G70='Premissas'!$D$9,"OK",IF(AND(H70&lt;&gt;"",H70&lt;TODAY(),G70&lt;&gt;'Premissas'!$D$8),"Vencimento em atraso",IF(D70-C70&gt;'Premissas'!$B$6,"Conferir duração",IF(COUNTIFS($A$5:$A$104,A70,$B$5:$B$104,B70,$C$5:$C$104,"&lt;"&amp;D70,$D$5:$D$104,"&gt;"&amp;C70,$G$5:$G$104,"&lt;&gt;"&amp;'Premissas'!$D$9)&gt;1,"Conferir possível sobreposição",IF(AND(H70&lt;&gt;"",H70&gt;=TODAY(),H70&lt;=TODAY()+'Premissas'!$B$5,G70&lt;&gt;'Premissas'!$D$8),"Vencimento próximo","OK"))))))))</f>
        <v/>
      </c>
    </row>
    <row r="71" ht="23" customHeight="1">
      <c r="A71" s="16" t="n"/>
      <c r="B71" s="16" t="n"/>
      <c r="C71" s="17" t="n"/>
      <c r="D71" s="17" t="n"/>
      <c r="E71" s="24" t="n"/>
      <c r="F71" s="16" t="n"/>
      <c r="G71" s="19" t="n"/>
      <c r="H71" s="17" t="n"/>
      <c r="I71" s="16" t="n"/>
      <c r="J71" s="13">
        <f>IF(COUNTA(A71:I71)=0,"",IF(OR(A71="",B71="",C71="",D71="",F71="",G71=""),"Conferir campos essenciais",IF(D71&lt;=C71,"Conferir período",IF(G71='Premissas'!$D$9,"OK",IF(AND(H71&lt;&gt;"",H71&lt;TODAY(),G71&lt;&gt;'Premissas'!$D$8),"Vencimento em atraso",IF(D71-C71&gt;'Premissas'!$B$6,"Conferir duração",IF(COUNTIFS($A$5:$A$104,A71,$B$5:$B$104,B71,$C$5:$C$104,"&lt;"&amp;D71,$D$5:$D$104,"&gt;"&amp;C71,$G$5:$G$104,"&lt;&gt;"&amp;'Premissas'!$D$9)&gt;1,"Conferir possível sobreposição",IF(AND(H71&lt;&gt;"",H71&gt;=TODAY(),H71&lt;=TODAY()+'Premissas'!$B$5,G71&lt;&gt;'Premissas'!$D$8),"Vencimento próximo","OK"))))))))</f>
        <v/>
      </c>
    </row>
    <row r="72" ht="23" customHeight="1">
      <c r="A72" s="16" t="n"/>
      <c r="B72" s="16" t="n"/>
      <c r="C72" s="17" t="n"/>
      <c r="D72" s="17" t="n"/>
      <c r="E72" s="24" t="n"/>
      <c r="F72" s="16" t="n"/>
      <c r="G72" s="19" t="n"/>
      <c r="H72" s="17" t="n"/>
      <c r="I72" s="16" t="n"/>
      <c r="J72" s="15">
        <f>IF(COUNTA(A72:I72)=0,"",IF(OR(A72="",B72="",C72="",D72="",F72="",G72=""),"Conferir campos essenciais",IF(D72&lt;=C72,"Conferir período",IF(G72='Premissas'!$D$9,"OK",IF(AND(H72&lt;&gt;"",H72&lt;TODAY(),G72&lt;&gt;'Premissas'!$D$8),"Vencimento em atraso",IF(D72-C72&gt;'Premissas'!$B$6,"Conferir duração",IF(COUNTIFS($A$5:$A$104,A72,$B$5:$B$104,B72,$C$5:$C$104,"&lt;"&amp;D72,$D$5:$D$104,"&gt;"&amp;C72,$G$5:$G$104,"&lt;&gt;"&amp;'Premissas'!$D$9)&gt;1,"Conferir possível sobreposição",IF(AND(H72&lt;&gt;"",H72&gt;=TODAY(),H72&lt;=TODAY()+'Premissas'!$B$5,G72&lt;&gt;'Premissas'!$D$8),"Vencimento próximo","OK"))))))))</f>
        <v/>
      </c>
    </row>
    <row r="73" ht="23" customHeight="1">
      <c r="A73" s="16" t="n"/>
      <c r="B73" s="16" t="n"/>
      <c r="C73" s="17" t="n"/>
      <c r="D73" s="17" t="n"/>
      <c r="E73" s="24" t="n"/>
      <c r="F73" s="16" t="n"/>
      <c r="G73" s="19" t="n"/>
      <c r="H73" s="17" t="n"/>
      <c r="I73" s="16" t="n"/>
      <c r="J73" s="13">
        <f>IF(COUNTA(A73:I73)=0,"",IF(OR(A73="",B73="",C73="",D73="",F73="",G73=""),"Conferir campos essenciais",IF(D73&lt;=C73,"Conferir período",IF(G73='Premissas'!$D$9,"OK",IF(AND(H73&lt;&gt;"",H73&lt;TODAY(),G73&lt;&gt;'Premissas'!$D$8),"Vencimento em atraso",IF(D73-C73&gt;'Premissas'!$B$6,"Conferir duração",IF(COUNTIFS($A$5:$A$104,A73,$B$5:$B$104,B73,$C$5:$C$104,"&lt;"&amp;D73,$D$5:$D$104,"&gt;"&amp;C73,$G$5:$G$104,"&lt;&gt;"&amp;'Premissas'!$D$9)&gt;1,"Conferir possível sobreposição",IF(AND(H73&lt;&gt;"",H73&gt;=TODAY(),H73&lt;=TODAY()+'Premissas'!$B$5,G73&lt;&gt;'Premissas'!$D$8),"Vencimento próximo","OK"))))))))</f>
        <v/>
      </c>
    </row>
    <row r="74" ht="23" customHeight="1">
      <c r="A74" s="16" t="n"/>
      <c r="B74" s="16" t="n"/>
      <c r="C74" s="17" t="n"/>
      <c r="D74" s="17" t="n"/>
      <c r="E74" s="24" t="n"/>
      <c r="F74" s="16" t="n"/>
      <c r="G74" s="19" t="n"/>
      <c r="H74" s="17" t="n"/>
      <c r="I74" s="16" t="n"/>
      <c r="J74" s="15">
        <f>IF(COUNTA(A74:I74)=0,"",IF(OR(A74="",B74="",C74="",D74="",F74="",G74=""),"Conferir campos essenciais",IF(D74&lt;=C74,"Conferir período",IF(G74='Premissas'!$D$9,"OK",IF(AND(H74&lt;&gt;"",H74&lt;TODAY(),G74&lt;&gt;'Premissas'!$D$8),"Vencimento em atraso",IF(D74-C74&gt;'Premissas'!$B$6,"Conferir duração",IF(COUNTIFS($A$5:$A$104,A74,$B$5:$B$104,B74,$C$5:$C$104,"&lt;"&amp;D74,$D$5:$D$104,"&gt;"&amp;C74,$G$5:$G$104,"&lt;&gt;"&amp;'Premissas'!$D$9)&gt;1,"Conferir possível sobreposição",IF(AND(H74&lt;&gt;"",H74&gt;=TODAY(),H74&lt;=TODAY()+'Premissas'!$B$5,G74&lt;&gt;'Premissas'!$D$8),"Vencimento próximo","OK"))))))))</f>
        <v/>
      </c>
    </row>
    <row r="75" ht="23" customHeight="1">
      <c r="A75" s="16" t="n"/>
      <c r="B75" s="16" t="n"/>
      <c r="C75" s="17" t="n"/>
      <c r="D75" s="17" t="n"/>
      <c r="E75" s="24" t="n"/>
      <c r="F75" s="16" t="n"/>
      <c r="G75" s="19" t="n"/>
      <c r="H75" s="17" t="n"/>
      <c r="I75" s="16" t="n"/>
      <c r="J75" s="13">
        <f>IF(COUNTA(A75:I75)=0,"",IF(OR(A75="",B75="",C75="",D75="",F75="",G75=""),"Conferir campos essenciais",IF(D75&lt;=C75,"Conferir período",IF(G75='Premissas'!$D$9,"OK",IF(AND(H75&lt;&gt;"",H75&lt;TODAY(),G75&lt;&gt;'Premissas'!$D$8),"Vencimento em atraso",IF(D75-C75&gt;'Premissas'!$B$6,"Conferir duração",IF(COUNTIFS($A$5:$A$104,A75,$B$5:$B$104,B75,$C$5:$C$104,"&lt;"&amp;D75,$D$5:$D$104,"&gt;"&amp;C75,$G$5:$G$104,"&lt;&gt;"&amp;'Premissas'!$D$9)&gt;1,"Conferir possível sobreposição",IF(AND(H75&lt;&gt;"",H75&gt;=TODAY(),H75&lt;=TODAY()+'Premissas'!$B$5,G75&lt;&gt;'Premissas'!$D$8),"Vencimento próximo","OK"))))))))</f>
        <v/>
      </c>
    </row>
    <row r="76" ht="23" customHeight="1">
      <c r="A76" s="16" t="n"/>
      <c r="B76" s="16" t="n"/>
      <c r="C76" s="17" t="n"/>
      <c r="D76" s="17" t="n"/>
      <c r="E76" s="24" t="n"/>
      <c r="F76" s="16" t="n"/>
      <c r="G76" s="19" t="n"/>
      <c r="H76" s="17" t="n"/>
      <c r="I76" s="16" t="n"/>
      <c r="J76" s="15">
        <f>IF(COUNTA(A76:I76)=0,"",IF(OR(A76="",B76="",C76="",D76="",F76="",G76=""),"Conferir campos essenciais",IF(D76&lt;=C76,"Conferir período",IF(G76='Premissas'!$D$9,"OK",IF(AND(H76&lt;&gt;"",H76&lt;TODAY(),G76&lt;&gt;'Premissas'!$D$8),"Vencimento em atraso",IF(D76-C76&gt;'Premissas'!$B$6,"Conferir duração",IF(COUNTIFS($A$5:$A$104,A76,$B$5:$B$104,B76,$C$5:$C$104,"&lt;"&amp;D76,$D$5:$D$104,"&gt;"&amp;C76,$G$5:$G$104,"&lt;&gt;"&amp;'Premissas'!$D$9)&gt;1,"Conferir possível sobreposição",IF(AND(H76&lt;&gt;"",H76&gt;=TODAY(),H76&lt;=TODAY()+'Premissas'!$B$5,G76&lt;&gt;'Premissas'!$D$8),"Vencimento próximo","OK"))))))))</f>
        <v/>
      </c>
    </row>
    <row r="77" ht="23" customHeight="1">
      <c r="A77" s="16" t="n"/>
      <c r="B77" s="16" t="n"/>
      <c r="C77" s="17" t="n"/>
      <c r="D77" s="17" t="n"/>
      <c r="E77" s="24" t="n"/>
      <c r="F77" s="16" t="n"/>
      <c r="G77" s="19" t="n"/>
      <c r="H77" s="17" t="n"/>
      <c r="I77" s="16" t="n"/>
      <c r="J77" s="13">
        <f>IF(COUNTA(A77:I77)=0,"",IF(OR(A77="",B77="",C77="",D77="",F77="",G77=""),"Conferir campos essenciais",IF(D77&lt;=C77,"Conferir período",IF(G77='Premissas'!$D$9,"OK",IF(AND(H77&lt;&gt;"",H77&lt;TODAY(),G77&lt;&gt;'Premissas'!$D$8),"Vencimento em atraso",IF(D77-C77&gt;'Premissas'!$B$6,"Conferir duração",IF(COUNTIFS($A$5:$A$104,A77,$B$5:$B$104,B77,$C$5:$C$104,"&lt;"&amp;D77,$D$5:$D$104,"&gt;"&amp;C77,$G$5:$G$104,"&lt;&gt;"&amp;'Premissas'!$D$9)&gt;1,"Conferir possível sobreposição",IF(AND(H77&lt;&gt;"",H77&gt;=TODAY(),H77&lt;=TODAY()+'Premissas'!$B$5,G77&lt;&gt;'Premissas'!$D$8),"Vencimento próximo","OK"))))))))</f>
        <v/>
      </c>
    </row>
    <row r="78" ht="23" customHeight="1">
      <c r="A78" s="16" t="n"/>
      <c r="B78" s="16" t="n"/>
      <c r="C78" s="17" t="n"/>
      <c r="D78" s="17" t="n"/>
      <c r="E78" s="24" t="n"/>
      <c r="F78" s="16" t="n"/>
      <c r="G78" s="19" t="n"/>
      <c r="H78" s="17" t="n"/>
      <c r="I78" s="16" t="n"/>
      <c r="J78" s="15">
        <f>IF(COUNTA(A78:I78)=0,"",IF(OR(A78="",B78="",C78="",D78="",F78="",G78=""),"Conferir campos essenciais",IF(D78&lt;=C78,"Conferir período",IF(G78='Premissas'!$D$9,"OK",IF(AND(H78&lt;&gt;"",H78&lt;TODAY(),G78&lt;&gt;'Premissas'!$D$8),"Vencimento em atraso",IF(D78-C78&gt;'Premissas'!$B$6,"Conferir duração",IF(COUNTIFS($A$5:$A$104,A78,$B$5:$B$104,B78,$C$5:$C$104,"&lt;"&amp;D78,$D$5:$D$104,"&gt;"&amp;C78,$G$5:$G$104,"&lt;&gt;"&amp;'Premissas'!$D$9)&gt;1,"Conferir possível sobreposição",IF(AND(H78&lt;&gt;"",H78&gt;=TODAY(),H78&lt;=TODAY()+'Premissas'!$B$5,G78&lt;&gt;'Premissas'!$D$8),"Vencimento próximo","OK"))))))))</f>
        <v/>
      </c>
    </row>
    <row r="79" ht="23" customHeight="1">
      <c r="A79" s="16" t="n"/>
      <c r="B79" s="16" t="n"/>
      <c r="C79" s="17" t="n"/>
      <c r="D79" s="17" t="n"/>
      <c r="E79" s="24" t="n"/>
      <c r="F79" s="16" t="n"/>
      <c r="G79" s="19" t="n"/>
      <c r="H79" s="17" t="n"/>
      <c r="I79" s="16" t="n"/>
      <c r="J79" s="13">
        <f>IF(COUNTA(A79:I79)=0,"",IF(OR(A79="",B79="",C79="",D79="",F79="",G79=""),"Conferir campos essenciais",IF(D79&lt;=C79,"Conferir período",IF(G79='Premissas'!$D$9,"OK",IF(AND(H79&lt;&gt;"",H79&lt;TODAY(),G79&lt;&gt;'Premissas'!$D$8),"Vencimento em atraso",IF(D79-C79&gt;'Premissas'!$B$6,"Conferir duração",IF(COUNTIFS($A$5:$A$104,A79,$B$5:$B$104,B79,$C$5:$C$104,"&lt;"&amp;D79,$D$5:$D$104,"&gt;"&amp;C79,$G$5:$G$104,"&lt;&gt;"&amp;'Premissas'!$D$9)&gt;1,"Conferir possível sobreposição",IF(AND(H79&lt;&gt;"",H79&gt;=TODAY(),H79&lt;=TODAY()+'Premissas'!$B$5,G79&lt;&gt;'Premissas'!$D$8),"Vencimento próximo","OK"))))))))</f>
        <v/>
      </c>
    </row>
    <row r="80" ht="23" customHeight="1">
      <c r="A80" s="16" t="n"/>
      <c r="B80" s="16" t="n"/>
      <c r="C80" s="17" t="n"/>
      <c r="D80" s="17" t="n"/>
      <c r="E80" s="24" t="n"/>
      <c r="F80" s="16" t="n"/>
      <c r="G80" s="19" t="n"/>
      <c r="H80" s="17" t="n"/>
      <c r="I80" s="16" t="n"/>
      <c r="J80" s="15">
        <f>IF(COUNTA(A80:I80)=0,"",IF(OR(A80="",B80="",C80="",D80="",F80="",G80=""),"Conferir campos essenciais",IF(D80&lt;=C80,"Conferir período",IF(G80='Premissas'!$D$9,"OK",IF(AND(H80&lt;&gt;"",H80&lt;TODAY(),G80&lt;&gt;'Premissas'!$D$8),"Vencimento em atraso",IF(D80-C80&gt;'Premissas'!$B$6,"Conferir duração",IF(COUNTIFS($A$5:$A$104,A80,$B$5:$B$104,B80,$C$5:$C$104,"&lt;"&amp;D80,$D$5:$D$104,"&gt;"&amp;C80,$G$5:$G$104,"&lt;&gt;"&amp;'Premissas'!$D$9)&gt;1,"Conferir possível sobreposição",IF(AND(H80&lt;&gt;"",H80&gt;=TODAY(),H80&lt;=TODAY()+'Premissas'!$B$5,G80&lt;&gt;'Premissas'!$D$8),"Vencimento próximo","OK"))))))))</f>
        <v/>
      </c>
    </row>
    <row r="81" ht="23" customHeight="1">
      <c r="A81" s="16" t="n"/>
      <c r="B81" s="16" t="n"/>
      <c r="C81" s="17" t="n"/>
      <c r="D81" s="17" t="n"/>
      <c r="E81" s="24" t="n"/>
      <c r="F81" s="16" t="n"/>
      <c r="G81" s="19" t="n"/>
      <c r="H81" s="17" t="n"/>
      <c r="I81" s="16" t="n"/>
      <c r="J81" s="13">
        <f>IF(COUNTA(A81:I81)=0,"",IF(OR(A81="",B81="",C81="",D81="",F81="",G81=""),"Conferir campos essenciais",IF(D81&lt;=C81,"Conferir período",IF(G81='Premissas'!$D$9,"OK",IF(AND(H81&lt;&gt;"",H81&lt;TODAY(),G81&lt;&gt;'Premissas'!$D$8),"Vencimento em atraso",IF(D81-C81&gt;'Premissas'!$B$6,"Conferir duração",IF(COUNTIFS($A$5:$A$104,A81,$B$5:$B$104,B81,$C$5:$C$104,"&lt;"&amp;D81,$D$5:$D$104,"&gt;"&amp;C81,$G$5:$G$104,"&lt;&gt;"&amp;'Premissas'!$D$9)&gt;1,"Conferir possível sobreposição",IF(AND(H81&lt;&gt;"",H81&gt;=TODAY(),H81&lt;=TODAY()+'Premissas'!$B$5,G81&lt;&gt;'Premissas'!$D$8),"Vencimento próximo","OK"))))))))</f>
        <v/>
      </c>
    </row>
    <row r="82" ht="23" customHeight="1">
      <c r="A82" s="16" t="n"/>
      <c r="B82" s="16" t="n"/>
      <c r="C82" s="17" t="n"/>
      <c r="D82" s="17" t="n"/>
      <c r="E82" s="24" t="n"/>
      <c r="F82" s="16" t="n"/>
      <c r="G82" s="19" t="n"/>
      <c r="H82" s="17" t="n"/>
      <c r="I82" s="16" t="n"/>
      <c r="J82" s="15">
        <f>IF(COUNTA(A82:I82)=0,"",IF(OR(A82="",B82="",C82="",D82="",F82="",G82=""),"Conferir campos essenciais",IF(D82&lt;=C82,"Conferir período",IF(G82='Premissas'!$D$9,"OK",IF(AND(H82&lt;&gt;"",H82&lt;TODAY(),G82&lt;&gt;'Premissas'!$D$8),"Vencimento em atraso",IF(D82-C82&gt;'Premissas'!$B$6,"Conferir duração",IF(COUNTIFS($A$5:$A$104,A82,$B$5:$B$104,B82,$C$5:$C$104,"&lt;"&amp;D82,$D$5:$D$104,"&gt;"&amp;C82,$G$5:$G$104,"&lt;&gt;"&amp;'Premissas'!$D$9)&gt;1,"Conferir possível sobreposição",IF(AND(H82&lt;&gt;"",H82&gt;=TODAY(),H82&lt;=TODAY()+'Premissas'!$B$5,G82&lt;&gt;'Premissas'!$D$8),"Vencimento próximo","OK"))))))))</f>
        <v/>
      </c>
    </row>
    <row r="83" ht="23" customHeight="1">
      <c r="A83" s="16" t="n"/>
      <c r="B83" s="16" t="n"/>
      <c r="C83" s="17" t="n"/>
      <c r="D83" s="17" t="n"/>
      <c r="E83" s="24" t="n"/>
      <c r="F83" s="16" t="n"/>
      <c r="G83" s="19" t="n"/>
      <c r="H83" s="17" t="n"/>
      <c r="I83" s="16" t="n"/>
      <c r="J83" s="13">
        <f>IF(COUNTA(A83:I83)=0,"",IF(OR(A83="",B83="",C83="",D83="",F83="",G83=""),"Conferir campos essenciais",IF(D83&lt;=C83,"Conferir período",IF(G83='Premissas'!$D$9,"OK",IF(AND(H83&lt;&gt;"",H83&lt;TODAY(),G83&lt;&gt;'Premissas'!$D$8),"Vencimento em atraso",IF(D83-C83&gt;'Premissas'!$B$6,"Conferir duração",IF(COUNTIFS($A$5:$A$104,A83,$B$5:$B$104,B83,$C$5:$C$104,"&lt;"&amp;D83,$D$5:$D$104,"&gt;"&amp;C83,$G$5:$G$104,"&lt;&gt;"&amp;'Premissas'!$D$9)&gt;1,"Conferir possível sobreposição",IF(AND(H83&lt;&gt;"",H83&gt;=TODAY(),H83&lt;=TODAY()+'Premissas'!$B$5,G83&lt;&gt;'Premissas'!$D$8),"Vencimento próximo","OK"))))))))</f>
        <v/>
      </c>
    </row>
    <row r="84" ht="23" customHeight="1">
      <c r="A84" s="16" t="n"/>
      <c r="B84" s="16" t="n"/>
      <c r="C84" s="17" t="n"/>
      <c r="D84" s="17" t="n"/>
      <c r="E84" s="24" t="n"/>
      <c r="F84" s="16" t="n"/>
      <c r="G84" s="19" t="n"/>
      <c r="H84" s="17" t="n"/>
      <c r="I84" s="16" t="n"/>
      <c r="J84" s="15">
        <f>IF(COUNTA(A84:I84)=0,"",IF(OR(A84="",B84="",C84="",D84="",F84="",G84=""),"Conferir campos essenciais",IF(D84&lt;=C84,"Conferir período",IF(G84='Premissas'!$D$9,"OK",IF(AND(H84&lt;&gt;"",H84&lt;TODAY(),G84&lt;&gt;'Premissas'!$D$8),"Vencimento em atraso",IF(D84-C84&gt;'Premissas'!$B$6,"Conferir duração",IF(COUNTIFS($A$5:$A$104,A84,$B$5:$B$104,B84,$C$5:$C$104,"&lt;"&amp;D84,$D$5:$D$104,"&gt;"&amp;C84,$G$5:$G$104,"&lt;&gt;"&amp;'Premissas'!$D$9)&gt;1,"Conferir possível sobreposição",IF(AND(H84&lt;&gt;"",H84&gt;=TODAY(),H84&lt;=TODAY()+'Premissas'!$B$5,G84&lt;&gt;'Premissas'!$D$8),"Vencimento próximo","OK"))))))))</f>
        <v/>
      </c>
    </row>
    <row r="85" ht="23" customHeight="1">
      <c r="A85" s="16" t="n"/>
      <c r="B85" s="16" t="n"/>
      <c r="C85" s="17" t="n"/>
      <c r="D85" s="17" t="n"/>
      <c r="E85" s="24" t="n"/>
      <c r="F85" s="16" t="n"/>
      <c r="G85" s="19" t="n"/>
      <c r="H85" s="17" t="n"/>
      <c r="I85" s="16" t="n"/>
      <c r="J85" s="13">
        <f>IF(COUNTA(A85:I85)=0,"",IF(OR(A85="",B85="",C85="",D85="",F85="",G85=""),"Conferir campos essenciais",IF(D85&lt;=C85,"Conferir período",IF(G85='Premissas'!$D$9,"OK",IF(AND(H85&lt;&gt;"",H85&lt;TODAY(),G85&lt;&gt;'Premissas'!$D$8),"Vencimento em atraso",IF(D85-C85&gt;'Premissas'!$B$6,"Conferir duração",IF(COUNTIFS($A$5:$A$104,A85,$B$5:$B$104,B85,$C$5:$C$104,"&lt;"&amp;D85,$D$5:$D$104,"&gt;"&amp;C85,$G$5:$G$104,"&lt;&gt;"&amp;'Premissas'!$D$9)&gt;1,"Conferir possível sobreposição",IF(AND(H85&lt;&gt;"",H85&gt;=TODAY(),H85&lt;=TODAY()+'Premissas'!$B$5,G85&lt;&gt;'Premissas'!$D$8),"Vencimento próximo","OK"))))))))</f>
        <v/>
      </c>
    </row>
    <row r="86" ht="23" customHeight="1">
      <c r="A86" s="16" t="n"/>
      <c r="B86" s="16" t="n"/>
      <c r="C86" s="17" t="n"/>
      <c r="D86" s="17" t="n"/>
      <c r="E86" s="24" t="n"/>
      <c r="F86" s="16" t="n"/>
      <c r="G86" s="19" t="n"/>
      <c r="H86" s="17" t="n"/>
      <c r="I86" s="16" t="n"/>
      <c r="J86" s="15">
        <f>IF(COUNTA(A86:I86)=0,"",IF(OR(A86="",B86="",C86="",D86="",F86="",G86=""),"Conferir campos essenciais",IF(D86&lt;=C86,"Conferir período",IF(G86='Premissas'!$D$9,"OK",IF(AND(H86&lt;&gt;"",H86&lt;TODAY(),G86&lt;&gt;'Premissas'!$D$8),"Vencimento em atraso",IF(D86-C86&gt;'Premissas'!$B$6,"Conferir duração",IF(COUNTIFS($A$5:$A$104,A86,$B$5:$B$104,B86,$C$5:$C$104,"&lt;"&amp;D86,$D$5:$D$104,"&gt;"&amp;C86,$G$5:$G$104,"&lt;&gt;"&amp;'Premissas'!$D$9)&gt;1,"Conferir possível sobreposição",IF(AND(H86&lt;&gt;"",H86&gt;=TODAY(),H86&lt;=TODAY()+'Premissas'!$B$5,G86&lt;&gt;'Premissas'!$D$8),"Vencimento próximo","OK"))))))))</f>
        <v/>
      </c>
    </row>
    <row r="87" ht="23" customHeight="1">
      <c r="A87" s="16" t="n"/>
      <c r="B87" s="16" t="n"/>
      <c r="C87" s="17" t="n"/>
      <c r="D87" s="17" t="n"/>
      <c r="E87" s="24" t="n"/>
      <c r="F87" s="16" t="n"/>
      <c r="G87" s="19" t="n"/>
      <c r="H87" s="17" t="n"/>
      <c r="I87" s="16" t="n"/>
      <c r="J87" s="13">
        <f>IF(COUNTA(A87:I87)=0,"",IF(OR(A87="",B87="",C87="",D87="",F87="",G87=""),"Conferir campos essenciais",IF(D87&lt;=C87,"Conferir período",IF(G87='Premissas'!$D$9,"OK",IF(AND(H87&lt;&gt;"",H87&lt;TODAY(),G87&lt;&gt;'Premissas'!$D$8),"Vencimento em atraso",IF(D87-C87&gt;'Premissas'!$B$6,"Conferir duração",IF(COUNTIFS($A$5:$A$104,A87,$B$5:$B$104,B87,$C$5:$C$104,"&lt;"&amp;D87,$D$5:$D$104,"&gt;"&amp;C87,$G$5:$G$104,"&lt;&gt;"&amp;'Premissas'!$D$9)&gt;1,"Conferir possível sobreposição",IF(AND(H87&lt;&gt;"",H87&gt;=TODAY(),H87&lt;=TODAY()+'Premissas'!$B$5,G87&lt;&gt;'Premissas'!$D$8),"Vencimento próximo","OK"))))))))</f>
        <v/>
      </c>
    </row>
    <row r="88" ht="23" customHeight="1">
      <c r="A88" s="16" t="n"/>
      <c r="B88" s="16" t="n"/>
      <c r="C88" s="17" t="n"/>
      <c r="D88" s="17" t="n"/>
      <c r="E88" s="24" t="n"/>
      <c r="F88" s="16" t="n"/>
      <c r="G88" s="19" t="n"/>
      <c r="H88" s="17" t="n"/>
      <c r="I88" s="16" t="n"/>
      <c r="J88" s="15">
        <f>IF(COUNTA(A88:I88)=0,"",IF(OR(A88="",B88="",C88="",D88="",F88="",G88=""),"Conferir campos essenciais",IF(D88&lt;=C88,"Conferir período",IF(G88='Premissas'!$D$9,"OK",IF(AND(H88&lt;&gt;"",H88&lt;TODAY(),G88&lt;&gt;'Premissas'!$D$8),"Vencimento em atraso",IF(D88-C88&gt;'Premissas'!$B$6,"Conferir duração",IF(COUNTIFS($A$5:$A$104,A88,$B$5:$B$104,B88,$C$5:$C$104,"&lt;"&amp;D88,$D$5:$D$104,"&gt;"&amp;C88,$G$5:$G$104,"&lt;&gt;"&amp;'Premissas'!$D$9)&gt;1,"Conferir possível sobreposição",IF(AND(H88&lt;&gt;"",H88&gt;=TODAY(),H88&lt;=TODAY()+'Premissas'!$B$5,G88&lt;&gt;'Premissas'!$D$8),"Vencimento próximo","OK"))))))))</f>
        <v/>
      </c>
    </row>
    <row r="89" ht="23" customHeight="1">
      <c r="A89" s="16" t="n"/>
      <c r="B89" s="16" t="n"/>
      <c r="C89" s="17" t="n"/>
      <c r="D89" s="17" t="n"/>
      <c r="E89" s="24" t="n"/>
      <c r="F89" s="16" t="n"/>
      <c r="G89" s="19" t="n"/>
      <c r="H89" s="17" t="n"/>
      <c r="I89" s="16" t="n"/>
      <c r="J89" s="13">
        <f>IF(COUNTA(A89:I89)=0,"",IF(OR(A89="",B89="",C89="",D89="",F89="",G89=""),"Conferir campos essenciais",IF(D89&lt;=C89,"Conferir período",IF(G89='Premissas'!$D$9,"OK",IF(AND(H89&lt;&gt;"",H89&lt;TODAY(),G89&lt;&gt;'Premissas'!$D$8),"Vencimento em atraso",IF(D89-C89&gt;'Premissas'!$B$6,"Conferir duração",IF(COUNTIFS($A$5:$A$104,A89,$B$5:$B$104,B89,$C$5:$C$104,"&lt;"&amp;D89,$D$5:$D$104,"&gt;"&amp;C89,$G$5:$G$104,"&lt;&gt;"&amp;'Premissas'!$D$9)&gt;1,"Conferir possível sobreposição",IF(AND(H89&lt;&gt;"",H89&gt;=TODAY(),H89&lt;=TODAY()+'Premissas'!$B$5,G89&lt;&gt;'Premissas'!$D$8),"Vencimento próximo","OK"))))))))</f>
        <v/>
      </c>
    </row>
    <row r="90" ht="23" customHeight="1">
      <c r="A90" s="16" t="n"/>
      <c r="B90" s="16" t="n"/>
      <c r="C90" s="17" t="n"/>
      <c r="D90" s="17" t="n"/>
      <c r="E90" s="24" t="n"/>
      <c r="F90" s="16" t="n"/>
      <c r="G90" s="19" t="n"/>
      <c r="H90" s="17" t="n"/>
      <c r="I90" s="16" t="n"/>
      <c r="J90" s="15">
        <f>IF(COUNTA(A90:I90)=0,"",IF(OR(A90="",B90="",C90="",D90="",F90="",G90=""),"Conferir campos essenciais",IF(D90&lt;=C90,"Conferir período",IF(G90='Premissas'!$D$9,"OK",IF(AND(H90&lt;&gt;"",H90&lt;TODAY(),G90&lt;&gt;'Premissas'!$D$8),"Vencimento em atraso",IF(D90-C90&gt;'Premissas'!$B$6,"Conferir duração",IF(COUNTIFS($A$5:$A$104,A90,$B$5:$B$104,B90,$C$5:$C$104,"&lt;"&amp;D90,$D$5:$D$104,"&gt;"&amp;C90,$G$5:$G$104,"&lt;&gt;"&amp;'Premissas'!$D$9)&gt;1,"Conferir possível sobreposição",IF(AND(H90&lt;&gt;"",H90&gt;=TODAY(),H90&lt;=TODAY()+'Premissas'!$B$5,G90&lt;&gt;'Premissas'!$D$8),"Vencimento próximo","OK"))))))))</f>
        <v/>
      </c>
    </row>
    <row r="91" ht="23" customHeight="1">
      <c r="A91" s="16" t="n"/>
      <c r="B91" s="16" t="n"/>
      <c r="C91" s="17" t="n"/>
      <c r="D91" s="17" t="n"/>
      <c r="E91" s="24" t="n"/>
      <c r="F91" s="16" t="n"/>
      <c r="G91" s="19" t="n"/>
      <c r="H91" s="17" t="n"/>
      <c r="I91" s="16" t="n"/>
      <c r="J91" s="13">
        <f>IF(COUNTA(A91:I91)=0,"",IF(OR(A91="",B91="",C91="",D91="",F91="",G91=""),"Conferir campos essenciais",IF(D91&lt;=C91,"Conferir período",IF(G91='Premissas'!$D$9,"OK",IF(AND(H91&lt;&gt;"",H91&lt;TODAY(),G91&lt;&gt;'Premissas'!$D$8),"Vencimento em atraso",IF(D91-C91&gt;'Premissas'!$B$6,"Conferir duração",IF(COUNTIFS($A$5:$A$104,A91,$B$5:$B$104,B91,$C$5:$C$104,"&lt;"&amp;D91,$D$5:$D$104,"&gt;"&amp;C91,$G$5:$G$104,"&lt;&gt;"&amp;'Premissas'!$D$9)&gt;1,"Conferir possível sobreposição",IF(AND(H91&lt;&gt;"",H91&gt;=TODAY(),H91&lt;=TODAY()+'Premissas'!$B$5,G91&lt;&gt;'Premissas'!$D$8),"Vencimento próximo","OK"))))))))</f>
        <v/>
      </c>
    </row>
    <row r="92" ht="23" customHeight="1">
      <c r="A92" s="16" t="n"/>
      <c r="B92" s="16" t="n"/>
      <c r="C92" s="17" t="n"/>
      <c r="D92" s="17" t="n"/>
      <c r="E92" s="24" t="n"/>
      <c r="F92" s="16" t="n"/>
      <c r="G92" s="19" t="n"/>
      <c r="H92" s="17" t="n"/>
      <c r="I92" s="16" t="n"/>
      <c r="J92" s="15">
        <f>IF(COUNTA(A92:I92)=0,"",IF(OR(A92="",B92="",C92="",D92="",F92="",G92=""),"Conferir campos essenciais",IF(D92&lt;=C92,"Conferir período",IF(G92='Premissas'!$D$9,"OK",IF(AND(H92&lt;&gt;"",H92&lt;TODAY(),G92&lt;&gt;'Premissas'!$D$8),"Vencimento em atraso",IF(D92-C92&gt;'Premissas'!$B$6,"Conferir duração",IF(COUNTIFS($A$5:$A$104,A92,$B$5:$B$104,B92,$C$5:$C$104,"&lt;"&amp;D92,$D$5:$D$104,"&gt;"&amp;C92,$G$5:$G$104,"&lt;&gt;"&amp;'Premissas'!$D$9)&gt;1,"Conferir possível sobreposição",IF(AND(H92&lt;&gt;"",H92&gt;=TODAY(),H92&lt;=TODAY()+'Premissas'!$B$5,G92&lt;&gt;'Premissas'!$D$8),"Vencimento próximo","OK"))))))))</f>
        <v/>
      </c>
    </row>
    <row r="93" ht="23" customHeight="1">
      <c r="A93" s="16" t="n"/>
      <c r="B93" s="16" t="n"/>
      <c r="C93" s="17" t="n"/>
      <c r="D93" s="17" t="n"/>
      <c r="E93" s="24" t="n"/>
      <c r="F93" s="16" t="n"/>
      <c r="G93" s="19" t="n"/>
      <c r="H93" s="17" t="n"/>
      <c r="I93" s="16" t="n"/>
      <c r="J93" s="13">
        <f>IF(COUNTA(A93:I93)=0,"",IF(OR(A93="",B93="",C93="",D93="",F93="",G93=""),"Conferir campos essenciais",IF(D93&lt;=C93,"Conferir período",IF(G93='Premissas'!$D$9,"OK",IF(AND(H93&lt;&gt;"",H93&lt;TODAY(),G93&lt;&gt;'Premissas'!$D$8),"Vencimento em atraso",IF(D93-C93&gt;'Premissas'!$B$6,"Conferir duração",IF(COUNTIFS($A$5:$A$104,A93,$B$5:$B$104,B93,$C$5:$C$104,"&lt;"&amp;D93,$D$5:$D$104,"&gt;"&amp;C93,$G$5:$G$104,"&lt;&gt;"&amp;'Premissas'!$D$9)&gt;1,"Conferir possível sobreposição",IF(AND(H93&lt;&gt;"",H93&gt;=TODAY(),H93&lt;=TODAY()+'Premissas'!$B$5,G93&lt;&gt;'Premissas'!$D$8),"Vencimento próximo","OK"))))))))</f>
        <v/>
      </c>
    </row>
    <row r="94" ht="23" customHeight="1">
      <c r="A94" s="16" t="n"/>
      <c r="B94" s="16" t="n"/>
      <c r="C94" s="17" t="n"/>
      <c r="D94" s="17" t="n"/>
      <c r="E94" s="24" t="n"/>
      <c r="F94" s="16" t="n"/>
      <c r="G94" s="19" t="n"/>
      <c r="H94" s="17" t="n"/>
      <c r="I94" s="16" t="n"/>
      <c r="J94" s="15">
        <f>IF(COUNTA(A94:I94)=0,"",IF(OR(A94="",B94="",C94="",D94="",F94="",G94=""),"Conferir campos essenciais",IF(D94&lt;=C94,"Conferir período",IF(G94='Premissas'!$D$9,"OK",IF(AND(H94&lt;&gt;"",H94&lt;TODAY(),G94&lt;&gt;'Premissas'!$D$8),"Vencimento em atraso",IF(D94-C94&gt;'Premissas'!$B$6,"Conferir duração",IF(COUNTIFS($A$5:$A$104,A94,$B$5:$B$104,B94,$C$5:$C$104,"&lt;"&amp;D94,$D$5:$D$104,"&gt;"&amp;C94,$G$5:$G$104,"&lt;&gt;"&amp;'Premissas'!$D$9)&gt;1,"Conferir possível sobreposição",IF(AND(H94&lt;&gt;"",H94&gt;=TODAY(),H94&lt;=TODAY()+'Premissas'!$B$5,G94&lt;&gt;'Premissas'!$D$8),"Vencimento próximo","OK"))))))))</f>
        <v/>
      </c>
    </row>
    <row r="95" ht="23" customHeight="1">
      <c r="A95" s="16" t="n"/>
      <c r="B95" s="16" t="n"/>
      <c r="C95" s="17" t="n"/>
      <c r="D95" s="17" t="n"/>
      <c r="E95" s="24" t="n"/>
      <c r="F95" s="16" t="n"/>
      <c r="G95" s="19" t="n"/>
      <c r="H95" s="17" t="n"/>
      <c r="I95" s="16" t="n"/>
      <c r="J95" s="13">
        <f>IF(COUNTA(A95:I95)=0,"",IF(OR(A95="",B95="",C95="",D95="",F95="",G95=""),"Conferir campos essenciais",IF(D95&lt;=C95,"Conferir período",IF(G95='Premissas'!$D$9,"OK",IF(AND(H95&lt;&gt;"",H95&lt;TODAY(),G95&lt;&gt;'Premissas'!$D$8),"Vencimento em atraso",IF(D95-C95&gt;'Premissas'!$B$6,"Conferir duração",IF(COUNTIFS($A$5:$A$104,A95,$B$5:$B$104,B95,$C$5:$C$104,"&lt;"&amp;D95,$D$5:$D$104,"&gt;"&amp;C95,$G$5:$G$104,"&lt;&gt;"&amp;'Premissas'!$D$9)&gt;1,"Conferir possível sobreposição",IF(AND(H95&lt;&gt;"",H95&gt;=TODAY(),H95&lt;=TODAY()+'Premissas'!$B$5,G95&lt;&gt;'Premissas'!$D$8),"Vencimento próximo","OK"))))))))</f>
        <v/>
      </c>
    </row>
    <row r="96" ht="23" customHeight="1">
      <c r="A96" s="16" t="n"/>
      <c r="B96" s="16" t="n"/>
      <c r="C96" s="17" t="n"/>
      <c r="D96" s="17" t="n"/>
      <c r="E96" s="24" t="n"/>
      <c r="F96" s="16" t="n"/>
      <c r="G96" s="19" t="n"/>
      <c r="H96" s="17" t="n"/>
      <c r="I96" s="16" t="n"/>
      <c r="J96" s="15">
        <f>IF(COUNTA(A96:I96)=0,"",IF(OR(A96="",B96="",C96="",D96="",F96="",G96=""),"Conferir campos essenciais",IF(D96&lt;=C96,"Conferir período",IF(G96='Premissas'!$D$9,"OK",IF(AND(H96&lt;&gt;"",H96&lt;TODAY(),G96&lt;&gt;'Premissas'!$D$8),"Vencimento em atraso",IF(D96-C96&gt;'Premissas'!$B$6,"Conferir duração",IF(COUNTIFS($A$5:$A$104,A96,$B$5:$B$104,B96,$C$5:$C$104,"&lt;"&amp;D96,$D$5:$D$104,"&gt;"&amp;C96,$G$5:$G$104,"&lt;&gt;"&amp;'Premissas'!$D$9)&gt;1,"Conferir possível sobreposição",IF(AND(H96&lt;&gt;"",H96&gt;=TODAY(),H96&lt;=TODAY()+'Premissas'!$B$5,G96&lt;&gt;'Premissas'!$D$8),"Vencimento próximo","OK"))))))))</f>
        <v/>
      </c>
    </row>
    <row r="97" ht="23" customHeight="1">
      <c r="A97" s="16" t="n"/>
      <c r="B97" s="16" t="n"/>
      <c r="C97" s="17" t="n"/>
      <c r="D97" s="17" t="n"/>
      <c r="E97" s="24" t="n"/>
      <c r="F97" s="16" t="n"/>
      <c r="G97" s="19" t="n"/>
      <c r="H97" s="17" t="n"/>
      <c r="I97" s="16" t="n"/>
      <c r="J97" s="13">
        <f>IF(COUNTA(A97:I97)=0,"",IF(OR(A97="",B97="",C97="",D97="",F97="",G97=""),"Conferir campos essenciais",IF(D97&lt;=C97,"Conferir período",IF(G97='Premissas'!$D$9,"OK",IF(AND(H97&lt;&gt;"",H97&lt;TODAY(),G97&lt;&gt;'Premissas'!$D$8),"Vencimento em atraso",IF(D97-C97&gt;'Premissas'!$B$6,"Conferir duração",IF(COUNTIFS($A$5:$A$104,A97,$B$5:$B$104,B97,$C$5:$C$104,"&lt;"&amp;D97,$D$5:$D$104,"&gt;"&amp;C97,$G$5:$G$104,"&lt;&gt;"&amp;'Premissas'!$D$9)&gt;1,"Conferir possível sobreposição",IF(AND(H97&lt;&gt;"",H97&gt;=TODAY(),H97&lt;=TODAY()+'Premissas'!$B$5,G97&lt;&gt;'Premissas'!$D$8),"Vencimento próximo","OK"))))))))</f>
        <v/>
      </c>
    </row>
    <row r="98" ht="23" customHeight="1">
      <c r="A98" s="16" t="n"/>
      <c r="B98" s="16" t="n"/>
      <c r="C98" s="17" t="n"/>
      <c r="D98" s="17" t="n"/>
      <c r="E98" s="24" t="n"/>
      <c r="F98" s="16" t="n"/>
      <c r="G98" s="19" t="n"/>
      <c r="H98" s="17" t="n"/>
      <c r="I98" s="16" t="n"/>
      <c r="J98" s="15">
        <f>IF(COUNTA(A98:I98)=0,"",IF(OR(A98="",B98="",C98="",D98="",F98="",G98=""),"Conferir campos essenciais",IF(D98&lt;=C98,"Conferir período",IF(G98='Premissas'!$D$9,"OK",IF(AND(H98&lt;&gt;"",H98&lt;TODAY(),G98&lt;&gt;'Premissas'!$D$8),"Vencimento em atraso",IF(D98-C98&gt;'Premissas'!$B$6,"Conferir duração",IF(COUNTIFS($A$5:$A$104,A98,$B$5:$B$104,B98,$C$5:$C$104,"&lt;"&amp;D98,$D$5:$D$104,"&gt;"&amp;C98,$G$5:$G$104,"&lt;&gt;"&amp;'Premissas'!$D$9)&gt;1,"Conferir possível sobreposição",IF(AND(H98&lt;&gt;"",H98&gt;=TODAY(),H98&lt;=TODAY()+'Premissas'!$B$5,G98&lt;&gt;'Premissas'!$D$8),"Vencimento próximo","OK"))))))))</f>
        <v/>
      </c>
    </row>
    <row r="99" ht="23" customHeight="1">
      <c r="A99" s="16" t="n"/>
      <c r="B99" s="16" t="n"/>
      <c r="C99" s="17" t="n"/>
      <c r="D99" s="17" t="n"/>
      <c r="E99" s="24" t="n"/>
      <c r="F99" s="16" t="n"/>
      <c r="G99" s="19" t="n"/>
      <c r="H99" s="17" t="n"/>
      <c r="I99" s="16" t="n"/>
      <c r="J99" s="13">
        <f>IF(COUNTA(A99:I99)=0,"",IF(OR(A99="",B99="",C99="",D99="",F99="",G99=""),"Conferir campos essenciais",IF(D99&lt;=C99,"Conferir período",IF(G99='Premissas'!$D$9,"OK",IF(AND(H99&lt;&gt;"",H99&lt;TODAY(),G99&lt;&gt;'Premissas'!$D$8),"Vencimento em atraso",IF(D99-C99&gt;'Premissas'!$B$6,"Conferir duração",IF(COUNTIFS($A$5:$A$104,A99,$B$5:$B$104,B99,$C$5:$C$104,"&lt;"&amp;D99,$D$5:$D$104,"&gt;"&amp;C99,$G$5:$G$104,"&lt;&gt;"&amp;'Premissas'!$D$9)&gt;1,"Conferir possível sobreposição",IF(AND(H99&lt;&gt;"",H99&gt;=TODAY(),H99&lt;=TODAY()+'Premissas'!$B$5,G99&lt;&gt;'Premissas'!$D$8),"Vencimento próximo","OK"))))))))</f>
        <v/>
      </c>
    </row>
    <row r="100" ht="23" customHeight="1">
      <c r="A100" s="16" t="n"/>
      <c r="B100" s="16" t="n"/>
      <c r="C100" s="17" t="n"/>
      <c r="D100" s="17" t="n"/>
      <c r="E100" s="24" t="n"/>
      <c r="F100" s="16" t="n"/>
      <c r="G100" s="19" t="n"/>
      <c r="H100" s="17" t="n"/>
      <c r="I100" s="16" t="n"/>
      <c r="J100" s="15">
        <f>IF(COUNTA(A100:I100)=0,"",IF(OR(A100="",B100="",C100="",D100="",F100="",G100=""),"Conferir campos essenciais",IF(D100&lt;=C100,"Conferir período",IF(G100='Premissas'!$D$9,"OK",IF(AND(H100&lt;&gt;"",H100&lt;TODAY(),G100&lt;&gt;'Premissas'!$D$8),"Vencimento em atraso",IF(D100-C100&gt;'Premissas'!$B$6,"Conferir duração",IF(COUNTIFS($A$5:$A$104,A100,$B$5:$B$104,B100,$C$5:$C$104,"&lt;"&amp;D100,$D$5:$D$104,"&gt;"&amp;C100,$G$5:$G$104,"&lt;&gt;"&amp;'Premissas'!$D$9)&gt;1,"Conferir possível sobreposição",IF(AND(H100&lt;&gt;"",H100&gt;=TODAY(),H100&lt;=TODAY()+'Premissas'!$B$5,G100&lt;&gt;'Premissas'!$D$8),"Vencimento próximo","OK"))))))))</f>
        <v/>
      </c>
    </row>
    <row r="101" ht="23" customHeight="1">
      <c r="A101" s="16" t="n"/>
      <c r="B101" s="16" t="n"/>
      <c r="C101" s="17" t="n"/>
      <c r="D101" s="17" t="n"/>
      <c r="E101" s="24" t="n"/>
      <c r="F101" s="16" t="n"/>
      <c r="G101" s="19" t="n"/>
      <c r="H101" s="17" t="n"/>
      <c r="I101" s="16" t="n"/>
      <c r="J101" s="13">
        <f>IF(COUNTA(A101:I101)=0,"",IF(OR(A101="",B101="",C101="",D101="",F101="",G101=""),"Conferir campos essenciais",IF(D101&lt;=C101,"Conferir período",IF(G101='Premissas'!$D$9,"OK",IF(AND(H101&lt;&gt;"",H101&lt;TODAY(),G101&lt;&gt;'Premissas'!$D$8),"Vencimento em atraso",IF(D101-C101&gt;'Premissas'!$B$6,"Conferir duração",IF(COUNTIFS($A$5:$A$104,A101,$B$5:$B$104,B101,$C$5:$C$104,"&lt;"&amp;D101,$D$5:$D$104,"&gt;"&amp;C101,$G$5:$G$104,"&lt;&gt;"&amp;'Premissas'!$D$9)&gt;1,"Conferir possível sobreposição",IF(AND(H101&lt;&gt;"",H101&gt;=TODAY(),H101&lt;=TODAY()+'Premissas'!$B$5,G101&lt;&gt;'Premissas'!$D$8),"Vencimento próximo","OK"))))))))</f>
        <v/>
      </c>
    </row>
    <row r="102" ht="23" customHeight="1">
      <c r="A102" s="16" t="n"/>
      <c r="B102" s="16" t="n"/>
      <c r="C102" s="17" t="n"/>
      <c r="D102" s="17" t="n"/>
      <c r="E102" s="24" t="n"/>
      <c r="F102" s="16" t="n"/>
      <c r="G102" s="19" t="n"/>
      <c r="H102" s="17" t="n"/>
      <c r="I102" s="16" t="n"/>
      <c r="J102" s="15">
        <f>IF(COUNTA(A102:I102)=0,"",IF(OR(A102="",B102="",C102="",D102="",F102="",G102=""),"Conferir campos essenciais",IF(D102&lt;=C102,"Conferir período",IF(G102='Premissas'!$D$9,"OK",IF(AND(H102&lt;&gt;"",H102&lt;TODAY(),G102&lt;&gt;'Premissas'!$D$8),"Vencimento em atraso",IF(D102-C102&gt;'Premissas'!$B$6,"Conferir duração",IF(COUNTIFS($A$5:$A$104,A102,$B$5:$B$104,B102,$C$5:$C$104,"&lt;"&amp;D102,$D$5:$D$104,"&gt;"&amp;C102,$G$5:$G$104,"&lt;&gt;"&amp;'Premissas'!$D$9)&gt;1,"Conferir possível sobreposição",IF(AND(H102&lt;&gt;"",H102&gt;=TODAY(),H102&lt;=TODAY()+'Premissas'!$B$5,G102&lt;&gt;'Premissas'!$D$8),"Vencimento próximo","OK"))))))))</f>
        <v/>
      </c>
    </row>
    <row r="103" ht="23" customHeight="1">
      <c r="A103" s="16" t="n"/>
      <c r="B103" s="16" t="n"/>
      <c r="C103" s="17" t="n"/>
      <c r="D103" s="17" t="n"/>
      <c r="E103" s="24" t="n"/>
      <c r="F103" s="16" t="n"/>
      <c r="G103" s="19" t="n"/>
      <c r="H103" s="17" t="n"/>
      <c r="I103" s="16" t="n"/>
      <c r="J103" s="13">
        <f>IF(COUNTA(A103:I103)=0,"",IF(OR(A103="",B103="",C103="",D103="",F103="",G103=""),"Conferir campos essenciais",IF(D103&lt;=C103,"Conferir período",IF(G103='Premissas'!$D$9,"OK",IF(AND(H103&lt;&gt;"",H103&lt;TODAY(),G103&lt;&gt;'Premissas'!$D$8),"Vencimento em atraso",IF(D103-C103&gt;'Premissas'!$B$6,"Conferir duração",IF(COUNTIFS($A$5:$A$104,A103,$B$5:$B$104,B103,$C$5:$C$104,"&lt;"&amp;D103,$D$5:$D$104,"&gt;"&amp;C103,$G$5:$G$104,"&lt;&gt;"&amp;'Premissas'!$D$9)&gt;1,"Conferir possível sobreposição",IF(AND(H103&lt;&gt;"",H103&gt;=TODAY(),H103&lt;=TODAY()+'Premissas'!$B$5,G103&lt;&gt;'Premissas'!$D$8),"Vencimento próximo","OK"))))))))</f>
        <v/>
      </c>
    </row>
    <row r="104" ht="23" customHeight="1">
      <c r="A104" s="16" t="n"/>
      <c r="B104" s="16" t="n"/>
      <c r="C104" s="17" t="n"/>
      <c r="D104" s="17" t="n"/>
      <c r="E104" s="24" t="n"/>
      <c r="F104" s="16" t="n"/>
      <c r="G104" s="19" t="n"/>
      <c r="H104" s="17" t="n"/>
      <c r="I104" s="16" t="n"/>
      <c r="J104" s="15">
        <f>IF(COUNTA(A104:I104)=0,"",IF(OR(A104="",B104="",C104="",D104="",F104="",G104=""),"Conferir campos essenciais",IF(D104&lt;=C104,"Conferir período",IF(G104='Premissas'!$D$9,"OK",IF(AND(H104&lt;&gt;"",H104&lt;TODAY(),G104&lt;&gt;'Premissas'!$D$8),"Vencimento em atraso",IF(D104-C104&gt;'Premissas'!$B$6,"Conferir duração",IF(COUNTIFS($A$5:$A$104,A104,$B$5:$B$104,B104,$C$5:$C$104,"&lt;"&amp;D104,$D$5:$D$104,"&gt;"&amp;C104,$G$5:$G$104,"&lt;&gt;"&amp;'Premissas'!$D$9)&gt;1,"Conferir possível sobreposição",IF(AND(H104&lt;&gt;"",H104&gt;=TODAY(),H104&lt;=TODAY()+'Premissas'!$B$5,G104&lt;&gt;'Premissas'!$D$8),"Vencimento próximo","OK"))))))))</f>
        <v/>
      </c>
    </row>
  </sheetData>
  <mergeCells count="1">
    <mergeCell ref="A1:J1"/>
  </mergeCells>
  <conditionalFormatting sqref="J5:J104">
    <cfRule type="expression" priority="1" dxfId="2">
      <formula>$J5="OK"</formula>
    </cfRule>
    <cfRule type="expression" priority="2" dxfId="1">
      <formula>$J5="Vencimento próximo"</formula>
    </cfRule>
    <cfRule type="expression" priority="3" dxfId="0">
      <formula>AND($J5&lt;&gt;"",$J5&lt;&gt;"OK",$J5&lt;&gt;"Vencimento próximo")</formula>
    </cfRule>
  </conditionalFormatting>
  <conditionalFormatting sqref="H5:H104">
    <cfRule type="expression" priority="4" dxfId="0">
      <formula>AND($H5&lt;&gt;"",$H5&lt;TODAY(),$G5&lt;&gt;'Premissas'!$D$8,$G5&lt;&gt;'Premissas'!$D$9)</formula>
    </cfRule>
  </conditionalFormatting>
  <conditionalFormatting sqref="G5:G104">
    <cfRule type="expression" priority="5" dxfId="2">
      <formula>$G5='Premissas'!$D$7</formula>
    </cfRule>
    <cfRule type="expression" priority="6" dxfId="1">
      <formula>$G5='Premissas'!$D$6</formula>
    </cfRule>
  </conditionalFormatting>
  <dataValidations count="3">
    <dataValidation sqref="G5:G104" showDropDown="0" showInputMessage="0" showErrorMessage="0" allowBlank="0" errorTitle="Situação inválida" error="Escolha uma situação disponível na aba Premissas." promptTitle="Situação do registro" prompt="Selecione uma opção da lista." type="list">
      <formula1>INDIRECT("'Premissas'!$D$5:$D$9")</formula1>
    </dataValidation>
    <dataValidation sqref="C5:D104 H5:H104" showDropDown="0" showInputMessage="0" showErrorMessage="0" allowBlank="0" errorTitle="Data fora do intervalo" error="Confira os limites de datas definidos na aba Premissas." promptTitle="Data da locação" prompt="Use uma data dentro do intervalo aceito." type="date" operator="between">
      <formula1>INDIRECT("'Premissas'!$B$7")</formula1>
      <formula2>INDIRECT("'Premissas'!$B$8")</formula2>
    </dataValidation>
    <dataValidation sqref="E5:E104" showDropDown="0" showInputMessage="0" showErrorMessage="0" allowBlank="0" errorTitle="Valor inválido" error="Informe um valor igual ou superior a zero." promptTitle="Valor informado" prompt="Digite o valor em reais, sem texto adicional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4" customWidth="1" min="3" max="3"/>
    <col width="24" customWidth="1" min="4" max="4"/>
    <col width="4" customWidth="1" min="5" max="5"/>
  </cols>
  <sheetData>
    <row r="1" ht="28" customHeight="1">
      <c r="A1" s="1" t="inlineStr">
        <is>
          <t>Premissas editáveis</t>
        </is>
      </c>
    </row>
    <row r="2" ht="30" customHeight="1">
      <c r="A2" s="11" t="inlineStr">
        <is>
          <t>Revise os limites e as situações antes do uso. Os alertas solicitam conferência manual.</t>
        </is>
      </c>
    </row>
    <row r="3"/>
    <row r="4">
      <c r="A4" s="2" t="inlineStr">
        <is>
          <t>Premissa</t>
        </is>
      </c>
      <c r="B4" s="2" t="inlineStr">
        <is>
          <t>Valor</t>
        </is>
      </c>
      <c r="D4" s="2" t="inlineStr">
        <is>
          <t>Situações permitidas</t>
        </is>
      </c>
    </row>
    <row r="5">
      <c r="A5" s="20" t="inlineStr">
        <is>
          <t>Dias para alerta de vencimento próximo</t>
        </is>
      </c>
      <c r="B5" s="21" t="n">
        <v>7</v>
      </c>
      <c r="D5" s="16" t="inlineStr">
        <is>
          <t>Comunicada</t>
        </is>
      </c>
    </row>
    <row r="6">
      <c r="A6" s="20" t="inlineStr">
        <is>
          <t>Duração máxima antes de pedir conferência</t>
        </is>
      </c>
      <c r="B6" s="21" t="n">
        <v>30</v>
      </c>
      <c r="D6" s="16" t="inlineStr">
        <is>
          <t>Em conferência</t>
        </is>
      </c>
    </row>
    <row r="7">
      <c r="A7" s="20" t="inlineStr">
        <is>
          <t>Data mínima aceita</t>
        </is>
      </c>
      <c r="B7" s="17" t="n">
        <v>45658</v>
      </c>
      <c r="D7" s="16" t="inlineStr">
        <is>
          <t>Confirmada</t>
        </is>
      </c>
    </row>
    <row r="8">
      <c r="A8" s="20" t="inlineStr">
        <is>
          <t>Data máxima aceita</t>
        </is>
      </c>
      <c r="B8" s="17" t="n">
        <v>47483</v>
      </c>
      <c r="D8" s="16" t="inlineStr">
        <is>
          <t>Concluída</t>
        </is>
      </c>
    </row>
    <row r="9">
      <c r="D9" s="16" t="inlineStr">
        <is>
          <t>Cancelada</t>
        </is>
      </c>
    </row>
  </sheetData>
  <mergeCells count="1">
    <mergeCell ref="A1:E1"/>
  </mergeCells>
  <conditionalFormatting sqref="B8">
    <cfRule type="expression" priority="1" dxfId="0">
      <formula>$B$8&lt;$B$7</formula>
    </cfRule>
  </conditionalFormatting>
  <dataValidations count="2">
    <dataValidation sqref="B5:B6" showDropDown="0" showInputMessage="0" showErrorMessage="0" allowBlank="0" errorTitle="Limite inválido" error="Informe um número inteiro entre 0 e 365." promptTitle="Limite editável" prompt="Informe a quantidade de dias usada nas conferências." type="whole" operator="between">
      <formula1>0</formula1>
      <formula2>365</formula2>
    </dataValidation>
    <dataValidation sqref="B7:B8" showDropDown="0" showInputMessage="0" showErrorMessage="0" allowBlank="0" errorTitle="Data inválida" error="Informe uma data entre 01/01/2020 e 31/12/2040." type="date" operator="between">
      <formula1>DATE(2020,1,1)</formula1>
      <formula2>DATE(2040,12,31)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2026-09-19T08:46:38Z</dcterms:created>
  <dcterms:modified xmlns:dcterms="http://purl.org/dc/terms/" xmlns:xsi="http://www.w3.org/2001/XMLSchema-instance" xsi:type="dcterms:W3CDTF">2026-09-19T08:46:39+00:00Z</dcterms:modified>
</cp:coreProperties>
</file>