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celas" sheetId="2" state="visible" r:id="rId2"/>
    <sheet xmlns:r="http://schemas.openxmlformats.org/officeDocument/2006/relationships" name="Unidade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'Parcelas'!$A$4:$L$104</definedName>
    <definedName name="_xlnm._FilterDatabase" localSheetId="2" hidden="1">'Unidades'!$A$4:$D$104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 &quot;parcelas&quot;"/>
    <numFmt numFmtId="165" formatCode="[$R$-pt-BR] #,##0.00"/>
    <numFmt numFmtId="166" formatCode="0 &quot;dias&quot;"/>
    <numFmt numFmtId="167" formatCode="0.0%"/>
    <numFmt numFmtId="168" formatCode="0 &quot;unidades&quot;"/>
    <numFmt numFmtId="169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7324D"/>
      <sz val="10"/>
    </font>
    <font>
      <name val="Calibri"/>
      <b val="1"/>
      <color rgb="0017324D"/>
      <sz val="12"/>
    </font>
    <font>
      <name val="Calibri"/>
      <color rgb="0017324D"/>
      <sz val="10"/>
    </font>
    <font>
      <name val="Calibri"/>
      <i val="1"/>
      <color rgb="00536A68"/>
      <sz val="9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0" fontId="3" fillId="0" borderId="0" pivotButton="0" quotePrefix="0" xfId="0"/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9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164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169" fontId="5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lançado por situação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'Resumo'!C15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'Resumo'!$A$16:$A$18</f>
            </numRef>
          </cat>
          <val>
            <numRef>
              <f>'Resumo'!$C$16:$C$18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19" customWidth="1" min="3" max="3"/>
    <col width="19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Controle de inadimplência do condomínio — Resumo</t>
        </is>
      </c>
    </row>
    <row r="2"/>
    <row r="3" ht="25" customHeight="1">
      <c r="A3" s="3" t="inlineStr">
        <is>
          <t>Indicador</t>
        </is>
      </c>
      <c r="B3" s="3" t="inlineStr">
        <is>
          <t>Resultado</t>
        </is>
      </c>
    </row>
    <row r="4" ht="24" customHeight="1">
      <c r="A4" s="4" t="inlineStr">
        <is>
          <t>Parcelas cadastradas</t>
        </is>
      </c>
      <c r="B4" s="5">
        <f>IF(COUNTIF(Parcelas!$A$5:$A$104,"&lt;&gt;")=0,"",COUNTIF(Parcelas!$A$5:$A$104,"&lt;&gt;"))</f>
        <v/>
      </c>
    </row>
    <row r="5" ht="24" customHeight="1">
      <c r="A5" s="6" t="inlineStr">
        <is>
          <t>Total lançado</t>
        </is>
      </c>
      <c r="B5" s="7">
        <f>IF(COUNTIF(Parcelas!$A$5:$A$104,"&lt;&gt;")=0,"",SUM(Parcelas!$D$5:$D$104))</f>
        <v/>
      </c>
    </row>
    <row r="6" ht="24" customHeight="1">
      <c r="A6" s="4" t="inlineStr">
        <is>
          <t>Saldo em aberto</t>
        </is>
      </c>
      <c r="B6" s="8">
        <f>IF(COUNTIF(Parcelas!$A$5:$A$104,"&lt;&gt;")=0,"",SUM(Parcelas!$I$5:$I$104))</f>
        <v/>
      </c>
    </row>
    <row r="7" ht="24" customHeight="1">
      <c r="A7" s="6" t="inlineStr">
        <is>
          <t>Saldo vencido</t>
        </is>
      </c>
      <c r="B7" s="7">
        <f>IF(COUNTIF(Parcelas!$A$5:$A$104,"&lt;&gt;")=0,"",SUMIFS(Parcelas!$I$5:$I$104,Parcelas!$F$5:$F$104,"&lt;&gt;Pago",Parcelas!$F$5:$F$104,"&lt;&gt;",Parcelas!$G$5:$G$104,"&lt;&gt;",Parcelas!$G$5:$G$104,"&lt;"&amp;TODAY()))</f>
        <v/>
      </c>
    </row>
    <row r="8" ht="24" customHeight="1">
      <c r="A8" s="4" t="inlineStr">
        <is>
          <t>Parcelas vencidas</t>
        </is>
      </c>
      <c r="B8" s="5">
        <f>IF(COUNTIF(Parcelas!$A$5:$A$104,"&lt;&gt;")=0,"",COUNTIFS(Parcelas!$A$5:$A$104,"&lt;&gt;",Parcelas!$F$5:$F$104,"&lt;&gt;Pago",Parcelas!$F$5:$F$104,"&lt;&gt;",Parcelas!$G$5:$G$104,"&lt;&gt;",Parcelas!$G$5:$G$104,"&lt;"&amp;TODAY()))</f>
        <v/>
      </c>
    </row>
    <row r="9" ht="24" customHeight="1">
      <c r="A9" s="6" t="inlineStr">
        <is>
          <t>Maior atraso</t>
        </is>
      </c>
      <c r="B9" s="9">
        <f>IF(COUNTIF(Parcelas!$A$5:$A$104,"&lt;&gt;")=0,"",MAX(Parcelas!$H$5:$H$104))</f>
        <v/>
      </c>
    </row>
    <row r="10" ht="24" customHeight="1">
      <c r="A10" s="4" t="inlineStr">
        <is>
          <t>Percentual do valor em aberto</t>
        </is>
      </c>
      <c r="B10" s="10">
        <f>IFERROR(B6/B5,"")</f>
        <v/>
      </c>
    </row>
    <row r="11" ht="24" customHeight="1">
      <c r="A11" s="6" t="inlineStr">
        <is>
          <t>Unidades registradas com saldo</t>
        </is>
      </c>
      <c r="B11" s="11">
        <f>IF(COUNTIF(Parcelas!$A$5:$A$104,"&lt;&gt;")=0,"",COUNTIF(Unidades!$C$5:$C$104,"&gt;0"))</f>
        <v/>
      </c>
    </row>
    <row r="12"/>
    <row r="13"/>
    <row r="14">
      <c r="A14" s="12" t="inlineStr">
        <is>
          <t>Indicadores por situação</t>
        </is>
      </c>
    </row>
    <row r="15" ht="25" customHeight="1">
      <c r="A15" s="3" t="inlineStr">
        <is>
          <t>Situação</t>
        </is>
      </c>
      <c r="B15" s="3" t="inlineStr">
        <is>
          <t>Quantidade</t>
        </is>
      </c>
      <c r="C15" s="3" t="inlineStr">
        <is>
          <t>Valor lançado</t>
        </is>
      </c>
      <c r="D15" s="3" t="inlineStr">
        <is>
          <t>Saldo atual</t>
        </is>
      </c>
    </row>
    <row r="16">
      <c r="A16" s="13" t="inlineStr">
        <is>
          <t>Em aberto</t>
        </is>
      </c>
      <c r="B16" s="14">
        <f>IF(COUNTIF(Parcelas!$A$5:$A$104,"&lt;&gt;")=0,"",COUNTIF(Parcelas!$F$5:$F$104,A16))</f>
        <v/>
      </c>
      <c r="C16" s="15">
        <f>IF(COUNTIF(Parcelas!$A$5:$A$104,"&lt;&gt;")=0,"",SUMIF(Parcelas!$F$5:$F$104,A16,Parcelas!$D$5:$D$104))</f>
        <v/>
      </c>
      <c r="D16" s="15">
        <f>IF(COUNTIF(Parcelas!$A$5:$A$104,"&lt;&gt;")=0,"",SUMIF(Parcelas!$F$5:$F$104,A16,Parcelas!$I$5:$I$104))</f>
        <v/>
      </c>
    </row>
    <row r="17">
      <c r="A17" s="16" t="inlineStr">
        <is>
          <t>Em negociação</t>
        </is>
      </c>
      <c r="B17" s="17">
        <f>IF(COUNTIF(Parcelas!$A$5:$A$104,"&lt;&gt;")=0,"",COUNTIF(Parcelas!$F$5:$F$104,A17))</f>
        <v/>
      </c>
      <c r="C17" s="18">
        <f>IF(COUNTIF(Parcelas!$A$5:$A$104,"&lt;&gt;")=0,"",SUMIF(Parcelas!$F$5:$F$104,A17,Parcelas!$D$5:$D$104))</f>
        <v/>
      </c>
      <c r="D17" s="18">
        <f>IF(COUNTIF(Parcelas!$A$5:$A$104,"&lt;&gt;")=0,"",SUMIF(Parcelas!$F$5:$F$104,A17,Parcelas!$I$5:$I$104))</f>
        <v/>
      </c>
    </row>
    <row r="18">
      <c r="A18" s="13" t="inlineStr">
        <is>
          <t>Pago</t>
        </is>
      </c>
      <c r="B18" s="14">
        <f>IF(COUNTIF(Parcelas!$A$5:$A$104,"&lt;&gt;")=0,"",COUNTIF(Parcelas!$F$5:$F$104,A18))</f>
        <v/>
      </c>
      <c r="C18" s="15">
        <f>IF(COUNTIF(Parcelas!$A$5:$A$104,"&lt;&gt;")=0,"",SUMIF(Parcelas!$F$5:$F$104,A18,Parcelas!$D$5:$D$104))</f>
        <v/>
      </c>
      <c r="D18" s="15">
        <f>IF(COUNTIF(Parcelas!$A$5:$A$104,"&lt;&gt;")=0,"",SUMIF(Parcelas!$F$5:$F$104,A18,Parcelas!$I$5:$I$104))</f>
        <v/>
      </c>
    </row>
  </sheetData>
  <mergeCells count="1">
    <mergeCell ref="A1:J1"/>
  </mergeCells>
  <conditionalFormatting sqref="B6">
    <cfRule type="expression" priority="1" dxfId="0">
      <formula>AND(ISNUMBER(B6),B6&gt;0)</formula>
    </cfRule>
  </conditionalFormatting>
  <conditionalFormatting sqref="B7">
    <cfRule type="expression" priority="2" dxfId="1">
      <formula>AND(ISNUMBER(B7),B7&gt;0)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13" customWidth="1" min="3" max="3"/>
    <col width="15" customWidth="1" min="4" max="4"/>
    <col width="25" customWidth="1" min="5" max="5"/>
    <col width="17" customWidth="1" min="6" max="6"/>
    <col width="14" customWidth="1" min="7" max="7"/>
    <col width="16" customWidth="1" min="8" max="8"/>
    <col width="18" customWidth="1" min="9" max="9"/>
    <col width="42" customWidth="1" min="10" max="10"/>
    <col width="19" customWidth="1" min="11" max="11"/>
    <col width="19" customWidth="1" min="12" max="12"/>
  </cols>
  <sheetData>
    <row r="1" ht="28" customHeight="1">
      <c r="A1" s="1" t="inlineStr">
        <is>
          <t>Controle de inadimplência do condomínio — Parcelas</t>
        </is>
      </c>
    </row>
    <row r="2">
      <c r="A2" s="19" t="inlineStr">
        <is>
          <t>Preencha as células amarelas. Alertas indicam registros que precisam de conferência humana.</t>
        </is>
      </c>
    </row>
    <row r="3"/>
    <row r="4" ht="25" customHeight="1">
      <c r="A4" s="3" t="inlineStr">
        <is>
          <t>Condomínio</t>
        </is>
      </c>
      <c r="B4" s="3" t="inlineStr">
        <is>
          <t>Unidade</t>
        </is>
      </c>
      <c r="C4" s="3" t="inlineStr">
        <is>
          <t>Período</t>
        </is>
      </c>
      <c r="D4" s="3" t="inlineStr">
        <is>
          <t>Valor</t>
        </is>
      </c>
      <c r="E4" s="3" t="inlineStr">
        <is>
          <t>Responsável</t>
        </is>
      </c>
      <c r="F4" s="3" t="inlineStr">
        <is>
          <t>Situação</t>
        </is>
      </c>
      <c r="G4" s="3" t="inlineStr">
        <is>
          <t>Vencimento</t>
        </is>
      </c>
      <c r="H4" s="3" t="inlineStr">
        <is>
          <t>Dias de atraso</t>
        </is>
      </c>
      <c r="I4" s="3" t="inlineStr">
        <is>
          <t>Saldo em aberto</t>
        </is>
      </c>
      <c r="J4" s="3" t="inlineStr">
        <is>
          <t>Observações</t>
        </is>
      </c>
      <c r="K4" s="3" t="inlineStr">
        <is>
          <t>Saldo da unidade</t>
        </is>
      </c>
      <c r="L4" s="3" t="inlineStr">
        <is>
          <t>Alerta</t>
        </is>
      </c>
    </row>
    <row r="5">
      <c r="A5" s="20" t="inlineStr">
        <is>
          <t>Condomínio Fictício Bosque Azul</t>
        </is>
      </c>
      <c r="B5" s="20" t="inlineStr">
        <is>
          <t>Unidade Fictícia A-101</t>
        </is>
      </c>
      <c r="C5" s="21" t="n">
        <v>46113</v>
      </c>
      <c r="D5" s="22" t="n">
        <v>780.5</v>
      </c>
      <c r="E5" s="20" t="inlineStr">
        <is>
          <t>Responsável Fictício 01</t>
        </is>
      </c>
      <c r="F5" s="23" t="inlineStr">
        <is>
          <t>Em aberto</t>
        </is>
      </c>
      <c r="G5" s="21" t="n">
        <v>46122</v>
      </c>
      <c r="H5" s="24">
        <f>IF(OR($A5="",$F5="",$G5=""),"",IF($F5="Pago",0,MAX(0,TODAY()-$G5)))</f>
        <v/>
      </c>
      <c r="I5" s="18">
        <f>IF(OR($A5="",$D5="",$F5=""),"",IF($F5="Pago",0,$D5))</f>
        <v/>
      </c>
      <c r="J5" s="25" t="inlineStr">
        <is>
          <t>Exemplo fictício: parcela sem baixa informada.</t>
        </is>
      </c>
      <c r="K5" s="18">
        <f>IF(OR($A5="",$B5=""),"",IFERROR(SUMIFS($I$5:$I$104,$A$5:$A$104,$A5,$B$5:$B$104,$B5),""))</f>
        <v/>
      </c>
      <c r="L5" s="26">
        <f>IF(OR($A5="",$H5="",$F5="",Premissas!$B$4=""),"",IF(AND($F5&lt;&gt;"Pago",$H5&gt;=Premissas!$B$4),"Conferir atraso",""))</f>
        <v/>
      </c>
    </row>
    <row r="6">
      <c r="A6" s="20" t="inlineStr">
        <is>
          <t>Condomínio Fictício Bosque Azul</t>
        </is>
      </c>
      <c r="B6" s="20" t="inlineStr">
        <is>
          <t>Unidade Fictícia A-101</t>
        </is>
      </c>
      <c r="C6" s="21" t="n">
        <v>46143</v>
      </c>
      <c r="D6" s="22" t="n">
        <v>780.5</v>
      </c>
      <c r="E6" s="20" t="inlineStr">
        <is>
          <t>Responsável Fictício 01</t>
        </is>
      </c>
      <c r="F6" s="23" t="inlineStr">
        <is>
          <t>Em negociação</t>
        </is>
      </c>
      <c r="G6" s="21" t="n">
        <v>46152</v>
      </c>
      <c r="H6" s="27">
        <f>IF(OR($A6="",$F6="",$G6=""),"",IF($F6="Pago",0,MAX(0,TODAY()-$G6)))</f>
        <v/>
      </c>
      <c r="I6" s="15">
        <f>IF(OR($A6="",$D6="",$F6=""),"",IF($F6="Pago",0,$D6))</f>
        <v/>
      </c>
      <c r="J6" s="25" t="inlineStr">
        <is>
          <t>Exemplo fictício: situação aguardando conferência.</t>
        </is>
      </c>
      <c r="K6" s="15">
        <f>IF(OR($A6="",$B6=""),"",IFERROR(SUMIFS($I$5:$I$104,$A$5:$A$104,$A6,$B$5:$B$104,$B6),""))</f>
        <v/>
      </c>
      <c r="L6" s="28">
        <f>IF(OR($A6="",$H6="",$F6="",Premissas!$B$4=""),"",IF(AND($F6&lt;&gt;"Pago",$H6&gt;=Premissas!$B$4),"Conferir atraso",""))</f>
        <v/>
      </c>
    </row>
    <row r="7">
      <c r="A7" s="20" t="inlineStr">
        <is>
          <t>Condomínio Fictício Bosque Azul</t>
        </is>
      </c>
      <c r="B7" s="20" t="inlineStr">
        <is>
          <t>Unidade Fictícia A-102</t>
        </is>
      </c>
      <c r="C7" s="21" t="n">
        <v>46174</v>
      </c>
      <c r="D7" s="22" t="n">
        <v>780.5</v>
      </c>
      <c r="E7" s="20" t="inlineStr">
        <is>
          <t>Responsável Fictício 02</t>
        </is>
      </c>
      <c r="F7" s="23" t="inlineStr">
        <is>
          <t>Pago</t>
        </is>
      </c>
      <c r="G7" s="21" t="n">
        <v>46183</v>
      </c>
      <c r="H7" s="24">
        <f>IF(OR($A7="",$F7="",$G7=""),"",IF($F7="Pago",0,MAX(0,TODAY()-$G7)))</f>
        <v/>
      </c>
      <c r="I7" s="18">
        <f>IF(OR($A7="",$D7="",$F7=""),"",IF($F7="Pago",0,$D7))</f>
        <v/>
      </c>
      <c r="J7" s="25" t="inlineStr">
        <is>
          <t>Exemplo fictício: registro marcado como pago.</t>
        </is>
      </c>
      <c r="K7" s="18">
        <f>IF(OR($A7="",$B7=""),"",IFERROR(SUMIFS($I$5:$I$104,$A$5:$A$104,$A7,$B$5:$B$104,$B7),""))</f>
        <v/>
      </c>
      <c r="L7" s="26">
        <f>IF(OR($A7="",$H7="",$F7="",Premissas!$B$4=""),"",IF(AND($F7&lt;&gt;"Pago",$H7&gt;=Premissas!$B$4),"Conferir atraso",""))</f>
        <v/>
      </c>
    </row>
    <row r="8">
      <c r="A8" s="20" t="inlineStr">
        <is>
          <t>Condomínio Fictício Bosque Azul</t>
        </is>
      </c>
      <c r="B8" s="20" t="inlineStr">
        <is>
          <t>Unidade Fictícia B-201</t>
        </is>
      </c>
      <c r="C8" s="21" t="n">
        <v>46204</v>
      </c>
      <c r="D8" s="22" t="n">
        <v>825</v>
      </c>
      <c r="E8" s="20" t="inlineStr">
        <is>
          <t>Responsável Fictício 03</t>
        </is>
      </c>
      <c r="F8" s="23" t="inlineStr">
        <is>
          <t>Em aberto</t>
        </is>
      </c>
      <c r="G8" s="21" t="n">
        <v>46213</v>
      </c>
      <c r="H8" s="27">
        <f>IF(OR($A8="",$F8="",$G8=""),"",IF($F8="Pago",0,MAX(0,TODAY()-$G8)))</f>
        <v/>
      </c>
      <c r="I8" s="15">
        <f>IF(OR($A8="",$D8="",$F8=""),"",IF($F8="Pago",0,$D8))</f>
        <v/>
      </c>
      <c r="J8" s="25" t="inlineStr">
        <is>
          <t>Exemplo fictício: vencimento anterior à data atual.</t>
        </is>
      </c>
      <c r="K8" s="15">
        <f>IF(OR($A8="",$B8=""),"",IFERROR(SUMIFS($I$5:$I$104,$A$5:$A$104,$A8,$B$5:$B$104,$B8),""))</f>
        <v/>
      </c>
      <c r="L8" s="28">
        <f>IF(OR($A8="",$H8="",$F8="",Premissas!$B$4=""),"",IF(AND($F8&lt;&gt;"Pago",$H8&gt;=Premissas!$B$4),"Conferir atraso",""))</f>
        <v/>
      </c>
    </row>
    <row r="9">
      <c r="A9" s="20" t="inlineStr">
        <is>
          <t>Condomínio Fictício Bosque Azul</t>
        </is>
      </c>
      <c r="B9" s="20" t="inlineStr">
        <is>
          <t>Unidade Fictícia B-202</t>
        </is>
      </c>
      <c r="C9" s="21" t="n">
        <v>46235</v>
      </c>
      <c r="D9" s="22" t="n">
        <v>825</v>
      </c>
      <c r="E9" s="20" t="inlineStr">
        <is>
          <t>Responsável Fictício 04</t>
        </is>
      </c>
      <c r="F9" s="23" t="inlineStr">
        <is>
          <t>Em aberto</t>
        </is>
      </c>
      <c r="G9" s="21" t="n">
        <v>46244</v>
      </c>
      <c r="H9" s="24">
        <f>IF(OR($A9="",$F9="",$G9=""),"",IF($F9="Pago",0,MAX(0,TODAY()-$G9)))</f>
        <v/>
      </c>
      <c r="I9" s="18">
        <f>IF(OR($A9="",$D9="",$F9=""),"",IF($F9="Pago",0,$D9))</f>
        <v/>
      </c>
      <c r="J9" s="25" t="inlineStr">
        <is>
          <t>Exemplo fictício: lançamento para conferência.</t>
        </is>
      </c>
      <c r="K9" s="18">
        <f>IF(OR($A9="",$B9=""),"",IFERROR(SUMIFS($I$5:$I$104,$A$5:$A$104,$A9,$B$5:$B$104,$B9),""))</f>
        <v/>
      </c>
      <c r="L9" s="26">
        <f>IF(OR($A9="",$H9="",$F9="",Premissas!$B$4=""),"",IF(AND($F9&lt;&gt;"Pago",$H9&gt;=Premissas!$B$4),"Conferir atraso",""))</f>
        <v/>
      </c>
    </row>
    <row r="10">
      <c r="A10" s="20" t="inlineStr">
        <is>
          <t>Condomínio Fictício Jardim Solar</t>
        </is>
      </c>
      <c r="B10" s="20" t="inlineStr">
        <is>
          <t>Unidade Fictícia T-01</t>
        </is>
      </c>
      <c r="C10" s="21" t="n">
        <v>46082</v>
      </c>
      <c r="D10" s="22" t="n">
        <v>950.75</v>
      </c>
      <c r="E10" s="20" t="inlineStr">
        <is>
          <t>Responsável Fictício 05</t>
        </is>
      </c>
      <c r="F10" s="23" t="inlineStr">
        <is>
          <t>Em aberto</t>
        </is>
      </c>
      <c r="G10" s="21" t="n">
        <v>46091</v>
      </c>
      <c r="H10" s="27">
        <f>IF(OR($A10="",$F10="",$G10=""),"",IF($F10="Pago",0,MAX(0,TODAY()-$G10)))</f>
        <v/>
      </c>
      <c r="I10" s="15">
        <f>IF(OR($A10="",$D10="",$F10=""),"",IF($F10="Pago",0,$D10))</f>
        <v/>
      </c>
      <c r="J10" s="25" t="inlineStr">
        <is>
          <t>Exemplo fictício: atraso acima do limite de destaque.</t>
        </is>
      </c>
      <c r="K10" s="15">
        <f>IF(OR($A10="",$B10=""),"",IFERROR(SUMIFS($I$5:$I$104,$A$5:$A$104,$A10,$B$5:$B$104,$B10),""))</f>
        <v/>
      </c>
      <c r="L10" s="28">
        <f>IF(OR($A10="",$H10="",$F10="",Premissas!$B$4=""),"",IF(AND($F10&lt;&gt;"Pago",$H10&gt;=Premissas!$B$4),"Conferir atraso",""))</f>
        <v/>
      </c>
    </row>
    <row r="11">
      <c r="A11" s="20" t="inlineStr">
        <is>
          <t>Condomínio Fictício Jardim Solar</t>
        </is>
      </c>
      <c r="B11" s="20" t="inlineStr">
        <is>
          <t>Unidade Fictícia T-02</t>
        </is>
      </c>
      <c r="C11" s="21" t="n">
        <v>46143</v>
      </c>
      <c r="D11" s="22" t="n">
        <v>950.75</v>
      </c>
      <c r="E11" s="20" t="inlineStr">
        <is>
          <t>Responsável Fictício 06</t>
        </is>
      </c>
      <c r="F11" s="23" t="inlineStr">
        <is>
          <t>Pago</t>
        </is>
      </c>
      <c r="G11" s="21" t="n">
        <v>46152</v>
      </c>
      <c r="H11" s="24">
        <f>IF(OR($A11="",$F11="",$G11=""),"",IF($F11="Pago",0,MAX(0,TODAY()-$G11)))</f>
        <v/>
      </c>
      <c r="I11" s="18">
        <f>IF(OR($A11="",$D11="",$F11=""),"",IF($F11="Pago",0,$D11))</f>
        <v/>
      </c>
      <c r="J11" s="25" t="inlineStr">
        <is>
          <t>Exemplo fictício: parcela marcada como paga.</t>
        </is>
      </c>
      <c r="K11" s="18">
        <f>IF(OR($A11="",$B11=""),"",IFERROR(SUMIFS($I$5:$I$104,$A$5:$A$104,$A11,$B$5:$B$104,$B11),""))</f>
        <v/>
      </c>
      <c r="L11" s="26">
        <f>IF(OR($A11="",$H11="",$F11="",Premissas!$B$4=""),"",IF(AND($F11&lt;&gt;"Pago",$H11&gt;=Premissas!$B$4),"Conferir atraso",""))</f>
        <v/>
      </c>
    </row>
    <row r="12">
      <c r="A12" s="20" t="inlineStr">
        <is>
          <t>Condomínio Fictício Jardim Solar</t>
        </is>
      </c>
      <c r="B12" s="20" t="inlineStr">
        <is>
          <t>Unidade Fictícia T-03</t>
        </is>
      </c>
      <c r="C12" s="21" t="n">
        <v>46174</v>
      </c>
      <c r="D12" s="22" t="n">
        <v>950.75</v>
      </c>
      <c r="E12" s="20" t="inlineStr">
        <is>
          <t>Responsável Fictício 07</t>
        </is>
      </c>
      <c r="F12" s="23" t="inlineStr">
        <is>
          <t>Em negociação</t>
        </is>
      </c>
      <c r="G12" s="21" t="n">
        <v>46183</v>
      </c>
      <c r="H12" s="27">
        <f>IF(OR($A12="",$F12="",$G12=""),"",IF($F12="Pago",0,MAX(0,TODAY()-$G12)))</f>
        <v/>
      </c>
      <c r="I12" s="15">
        <f>IF(OR($A12="",$D12="",$F12=""),"",IF($F12="Pago",0,$D12))</f>
        <v/>
      </c>
      <c r="J12" s="25" t="inlineStr">
        <is>
          <t>Exemplo fictício: registro em análise interna.</t>
        </is>
      </c>
      <c r="K12" s="15">
        <f>IF(OR($A12="",$B12=""),"",IFERROR(SUMIFS($I$5:$I$104,$A$5:$A$104,$A12,$B$5:$B$104,$B12),""))</f>
        <v/>
      </c>
      <c r="L12" s="28">
        <f>IF(OR($A12="",$H12="",$F12="",Premissas!$B$4=""),"",IF(AND($F12&lt;&gt;"Pago",$H12&gt;=Premissas!$B$4),"Conferir atraso",""))</f>
        <v/>
      </c>
    </row>
    <row r="13">
      <c r="A13" s="20" t="inlineStr">
        <is>
          <t>Condomínio Fictício Jardim Solar</t>
        </is>
      </c>
      <c r="B13" s="20" t="inlineStr">
        <is>
          <t>Unidade Fictícia T-04</t>
        </is>
      </c>
      <c r="C13" s="21" t="n">
        <v>46266</v>
      </c>
      <c r="D13" s="22" t="n">
        <v>980</v>
      </c>
      <c r="E13" s="20" t="inlineStr">
        <is>
          <t>Responsável Fictício 08</t>
        </is>
      </c>
      <c r="F13" s="23" t="inlineStr">
        <is>
          <t>Em aberto</t>
        </is>
      </c>
      <c r="G13" s="21" t="n">
        <v>46275</v>
      </c>
      <c r="H13" s="24">
        <f>IF(OR($A13="",$F13="",$G13=""),"",IF($F13="Pago",0,MAX(0,TODAY()-$G13)))</f>
        <v/>
      </c>
      <c r="I13" s="18">
        <f>IF(OR($A13="",$D13="",$F13=""),"",IF($F13="Pago",0,$D13))</f>
        <v/>
      </c>
      <c r="J13" s="25" t="inlineStr">
        <is>
          <t>Exemplo fictício: parcela do período atual.</t>
        </is>
      </c>
      <c r="K13" s="18">
        <f>IF(OR($A13="",$B13=""),"",IFERROR(SUMIFS($I$5:$I$104,$A$5:$A$104,$A13,$B$5:$B$104,$B13),""))</f>
        <v/>
      </c>
      <c r="L13" s="26">
        <f>IF(OR($A13="",$H13="",$F13="",Premissas!$B$4=""),"",IF(AND($F13&lt;&gt;"Pago",$H13&gt;=Premissas!$B$4),"Conferir atraso",""))</f>
        <v/>
      </c>
    </row>
    <row r="14">
      <c r="A14" s="20" t="inlineStr">
        <is>
          <t>Condomínio Fictício Jardim Solar</t>
        </is>
      </c>
      <c r="B14" s="20" t="inlineStr">
        <is>
          <t>Unidade Fictícia T-05</t>
        </is>
      </c>
      <c r="C14" s="21" t="n">
        <v>46296</v>
      </c>
      <c r="D14" s="22" t="n">
        <v>980</v>
      </c>
      <c r="E14" s="20" t="inlineStr">
        <is>
          <t>Responsável Fictício 09</t>
        </is>
      </c>
      <c r="F14" s="23" t="inlineStr">
        <is>
          <t>Em aberto</t>
        </is>
      </c>
      <c r="G14" s="21" t="n">
        <v>46305</v>
      </c>
      <c r="H14" s="27">
        <f>IF(OR($A14="",$F14="",$G14=""),"",IF($F14="Pago",0,MAX(0,TODAY()-$G14)))</f>
        <v/>
      </c>
      <c r="I14" s="15">
        <f>IF(OR($A14="",$D14="",$F14=""),"",IF($F14="Pago",0,$D14))</f>
        <v/>
      </c>
      <c r="J14" s="25" t="inlineStr">
        <is>
          <t>Exemplo fictício: vencimento futuro.</t>
        </is>
      </c>
      <c r="K14" s="15">
        <f>IF(OR($A14="",$B14=""),"",IFERROR(SUMIFS($I$5:$I$104,$A$5:$A$104,$A14,$B$5:$B$104,$B14),""))</f>
        <v/>
      </c>
      <c r="L14" s="28">
        <f>IF(OR($A14="",$H14="",$F14="",Premissas!$B$4=""),"",IF(AND($F14&lt;&gt;"Pago",$H14&gt;=Premissas!$B$4),"Conferir atraso",""))</f>
        <v/>
      </c>
    </row>
    <row r="15">
      <c r="A15" s="20" t="n"/>
      <c r="B15" s="20" t="n"/>
      <c r="C15" s="21" t="n"/>
      <c r="D15" s="22" t="n"/>
      <c r="E15" s="20" t="n"/>
      <c r="F15" s="23" t="n"/>
      <c r="G15" s="21" t="n"/>
      <c r="H15" s="24">
        <f>IF(OR($A15="",$F15="",$G15=""),"",IF($F15="Pago",0,MAX(0,TODAY()-$G15)))</f>
        <v/>
      </c>
      <c r="I15" s="18">
        <f>IF(OR($A15="",$D15="",$F15=""),"",IF($F15="Pago",0,$D15))</f>
        <v/>
      </c>
      <c r="J15" s="25" t="n"/>
      <c r="K15" s="18">
        <f>IF(OR($A15="",$B15=""),"",IFERROR(SUMIFS($I$5:$I$104,$A$5:$A$104,$A15,$B$5:$B$104,$B15),""))</f>
        <v/>
      </c>
      <c r="L15" s="26">
        <f>IF(OR($A15="",$H15="",$F15="",Premissas!$B$4=""),"",IF(AND($F15&lt;&gt;"Pago",$H15&gt;=Premissas!$B$4),"Conferir atraso",""))</f>
        <v/>
      </c>
    </row>
    <row r="16">
      <c r="A16" s="20" t="n"/>
      <c r="B16" s="20" t="n"/>
      <c r="C16" s="21" t="n"/>
      <c r="D16" s="22" t="n"/>
      <c r="E16" s="20" t="n"/>
      <c r="F16" s="23" t="n"/>
      <c r="G16" s="21" t="n"/>
      <c r="H16" s="27">
        <f>IF(OR($A16="",$F16="",$G16=""),"",IF($F16="Pago",0,MAX(0,TODAY()-$G16)))</f>
        <v/>
      </c>
      <c r="I16" s="15">
        <f>IF(OR($A16="",$D16="",$F16=""),"",IF($F16="Pago",0,$D16))</f>
        <v/>
      </c>
      <c r="J16" s="25" t="n"/>
      <c r="K16" s="15">
        <f>IF(OR($A16="",$B16=""),"",IFERROR(SUMIFS($I$5:$I$104,$A$5:$A$104,$A16,$B$5:$B$104,$B16),""))</f>
        <v/>
      </c>
      <c r="L16" s="28">
        <f>IF(OR($A16="",$H16="",$F16="",Premissas!$B$4=""),"",IF(AND($F16&lt;&gt;"Pago",$H16&gt;=Premissas!$B$4),"Conferir atraso",""))</f>
        <v/>
      </c>
    </row>
    <row r="17">
      <c r="A17" s="20" t="n"/>
      <c r="B17" s="20" t="n"/>
      <c r="C17" s="21" t="n"/>
      <c r="D17" s="22" t="n"/>
      <c r="E17" s="20" t="n"/>
      <c r="F17" s="23" t="n"/>
      <c r="G17" s="21" t="n"/>
      <c r="H17" s="24">
        <f>IF(OR($A17="",$F17="",$G17=""),"",IF($F17="Pago",0,MAX(0,TODAY()-$G17)))</f>
        <v/>
      </c>
      <c r="I17" s="18">
        <f>IF(OR($A17="",$D17="",$F17=""),"",IF($F17="Pago",0,$D17))</f>
        <v/>
      </c>
      <c r="J17" s="25" t="n"/>
      <c r="K17" s="18">
        <f>IF(OR($A17="",$B17=""),"",IFERROR(SUMIFS($I$5:$I$104,$A$5:$A$104,$A17,$B$5:$B$104,$B17),""))</f>
        <v/>
      </c>
      <c r="L17" s="26">
        <f>IF(OR($A17="",$H17="",$F17="",Premissas!$B$4=""),"",IF(AND($F17&lt;&gt;"Pago",$H17&gt;=Premissas!$B$4),"Conferir atraso",""))</f>
        <v/>
      </c>
    </row>
    <row r="18">
      <c r="A18" s="20" t="n"/>
      <c r="B18" s="20" t="n"/>
      <c r="C18" s="21" t="n"/>
      <c r="D18" s="22" t="n"/>
      <c r="E18" s="20" t="n"/>
      <c r="F18" s="23" t="n"/>
      <c r="G18" s="21" t="n"/>
      <c r="H18" s="27">
        <f>IF(OR($A18="",$F18="",$G18=""),"",IF($F18="Pago",0,MAX(0,TODAY()-$G18)))</f>
        <v/>
      </c>
      <c r="I18" s="15">
        <f>IF(OR($A18="",$D18="",$F18=""),"",IF($F18="Pago",0,$D18))</f>
        <v/>
      </c>
      <c r="J18" s="25" t="n"/>
      <c r="K18" s="15">
        <f>IF(OR($A18="",$B18=""),"",IFERROR(SUMIFS($I$5:$I$104,$A$5:$A$104,$A18,$B$5:$B$104,$B18),""))</f>
        <v/>
      </c>
      <c r="L18" s="28">
        <f>IF(OR($A18="",$H18="",$F18="",Premissas!$B$4=""),"",IF(AND($F18&lt;&gt;"Pago",$H18&gt;=Premissas!$B$4),"Conferir atraso",""))</f>
        <v/>
      </c>
    </row>
    <row r="19">
      <c r="A19" s="20" t="n"/>
      <c r="B19" s="20" t="n"/>
      <c r="C19" s="21" t="n"/>
      <c r="D19" s="22" t="n"/>
      <c r="E19" s="20" t="n"/>
      <c r="F19" s="23" t="n"/>
      <c r="G19" s="21" t="n"/>
      <c r="H19" s="24">
        <f>IF(OR($A19="",$F19="",$G19=""),"",IF($F19="Pago",0,MAX(0,TODAY()-$G19)))</f>
        <v/>
      </c>
      <c r="I19" s="18">
        <f>IF(OR($A19="",$D19="",$F19=""),"",IF($F19="Pago",0,$D19))</f>
        <v/>
      </c>
      <c r="J19" s="25" t="n"/>
      <c r="K19" s="18">
        <f>IF(OR($A19="",$B19=""),"",IFERROR(SUMIFS($I$5:$I$104,$A$5:$A$104,$A19,$B$5:$B$104,$B19),""))</f>
        <v/>
      </c>
      <c r="L19" s="26">
        <f>IF(OR($A19="",$H19="",$F19="",Premissas!$B$4=""),"",IF(AND($F19&lt;&gt;"Pago",$H19&gt;=Premissas!$B$4),"Conferir atraso",""))</f>
        <v/>
      </c>
    </row>
    <row r="20">
      <c r="A20" s="20" t="n"/>
      <c r="B20" s="20" t="n"/>
      <c r="C20" s="21" t="n"/>
      <c r="D20" s="22" t="n"/>
      <c r="E20" s="20" t="n"/>
      <c r="F20" s="23" t="n"/>
      <c r="G20" s="21" t="n"/>
      <c r="H20" s="27">
        <f>IF(OR($A20="",$F20="",$G20=""),"",IF($F20="Pago",0,MAX(0,TODAY()-$G20)))</f>
        <v/>
      </c>
      <c r="I20" s="15">
        <f>IF(OR($A20="",$D20="",$F20=""),"",IF($F20="Pago",0,$D20))</f>
        <v/>
      </c>
      <c r="J20" s="25" t="n"/>
      <c r="K20" s="15">
        <f>IF(OR($A20="",$B20=""),"",IFERROR(SUMIFS($I$5:$I$104,$A$5:$A$104,$A20,$B$5:$B$104,$B20),""))</f>
        <v/>
      </c>
      <c r="L20" s="28">
        <f>IF(OR($A20="",$H20="",$F20="",Premissas!$B$4=""),"",IF(AND($F20&lt;&gt;"Pago",$H20&gt;=Premissas!$B$4),"Conferir atraso",""))</f>
        <v/>
      </c>
    </row>
    <row r="21">
      <c r="A21" s="20" t="n"/>
      <c r="B21" s="20" t="n"/>
      <c r="C21" s="21" t="n"/>
      <c r="D21" s="22" t="n"/>
      <c r="E21" s="20" t="n"/>
      <c r="F21" s="23" t="n"/>
      <c r="G21" s="21" t="n"/>
      <c r="H21" s="24">
        <f>IF(OR($A21="",$F21="",$G21=""),"",IF($F21="Pago",0,MAX(0,TODAY()-$G21)))</f>
        <v/>
      </c>
      <c r="I21" s="18">
        <f>IF(OR($A21="",$D21="",$F21=""),"",IF($F21="Pago",0,$D21))</f>
        <v/>
      </c>
      <c r="J21" s="25" t="n"/>
      <c r="K21" s="18">
        <f>IF(OR($A21="",$B21=""),"",IFERROR(SUMIFS($I$5:$I$104,$A$5:$A$104,$A21,$B$5:$B$104,$B21),""))</f>
        <v/>
      </c>
      <c r="L21" s="26">
        <f>IF(OR($A21="",$H21="",$F21="",Premissas!$B$4=""),"",IF(AND($F21&lt;&gt;"Pago",$H21&gt;=Premissas!$B$4),"Conferir atraso",""))</f>
        <v/>
      </c>
    </row>
    <row r="22">
      <c r="A22" s="20" t="n"/>
      <c r="B22" s="20" t="n"/>
      <c r="C22" s="21" t="n"/>
      <c r="D22" s="22" t="n"/>
      <c r="E22" s="20" t="n"/>
      <c r="F22" s="23" t="n"/>
      <c r="G22" s="21" t="n"/>
      <c r="H22" s="27">
        <f>IF(OR($A22="",$F22="",$G22=""),"",IF($F22="Pago",0,MAX(0,TODAY()-$G22)))</f>
        <v/>
      </c>
      <c r="I22" s="15">
        <f>IF(OR($A22="",$D22="",$F22=""),"",IF($F22="Pago",0,$D22))</f>
        <v/>
      </c>
      <c r="J22" s="25" t="n"/>
      <c r="K22" s="15">
        <f>IF(OR($A22="",$B22=""),"",IFERROR(SUMIFS($I$5:$I$104,$A$5:$A$104,$A22,$B$5:$B$104,$B22),""))</f>
        <v/>
      </c>
      <c r="L22" s="28">
        <f>IF(OR($A22="",$H22="",$F22="",Premissas!$B$4=""),"",IF(AND($F22&lt;&gt;"Pago",$H22&gt;=Premissas!$B$4),"Conferir atraso",""))</f>
        <v/>
      </c>
    </row>
    <row r="23">
      <c r="A23" s="20" t="n"/>
      <c r="B23" s="20" t="n"/>
      <c r="C23" s="21" t="n"/>
      <c r="D23" s="22" t="n"/>
      <c r="E23" s="20" t="n"/>
      <c r="F23" s="23" t="n"/>
      <c r="G23" s="21" t="n"/>
      <c r="H23" s="24">
        <f>IF(OR($A23="",$F23="",$G23=""),"",IF($F23="Pago",0,MAX(0,TODAY()-$G23)))</f>
        <v/>
      </c>
      <c r="I23" s="18">
        <f>IF(OR($A23="",$D23="",$F23=""),"",IF($F23="Pago",0,$D23))</f>
        <v/>
      </c>
      <c r="J23" s="25" t="n"/>
      <c r="K23" s="18">
        <f>IF(OR($A23="",$B23=""),"",IFERROR(SUMIFS($I$5:$I$104,$A$5:$A$104,$A23,$B$5:$B$104,$B23),""))</f>
        <v/>
      </c>
      <c r="L23" s="26">
        <f>IF(OR($A23="",$H23="",$F23="",Premissas!$B$4=""),"",IF(AND($F23&lt;&gt;"Pago",$H23&gt;=Premissas!$B$4),"Conferir atraso",""))</f>
        <v/>
      </c>
    </row>
    <row r="24">
      <c r="A24" s="20" t="n"/>
      <c r="B24" s="20" t="n"/>
      <c r="C24" s="21" t="n"/>
      <c r="D24" s="22" t="n"/>
      <c r="E24" s="20" t="n"/>
      <c r="F24" s="23" t="n"/>
      <c r="G24" s="21" t="n"/>
      <c r="H24" s="27">
        <f>IF(OR($A24="",$F24="",$G24=""),"",IF($F24="Pago",0,MAX(0,TODAY()-$G24)))</f>
        <v/>
      </c>
      <c r="I24" s="15">
        <f>IF(OR($A24="",$D24="",$F24=""),"",IF($F24="Pago",0,$D24))</f>
        <v/>
      </c>
      <c r="J24" s="25" t="n"/>
      <c r="K24" s="15">
        <f>IF(OR($A24="",$B24=""),"",IFERROR(SUMIFS($I$5:$I$104,$A$5:$A$104,$A24,$B$5:$B$104,$B24),""))</f>
        <v/>
      </c>
      <c r="L24" s="28">
        <f>IF(OR($A24="",$H24="",$F24="",Premissas!$B$4=""),"",IF(AND($F24&lt;&gt;"Pago",$H24&gt;=Premissas!$B$4),"Conferir atraso",""))</f>
        <v/>
      </c>
    </row>
    <row r="25">
      <c r="A25" s="20" t="n"/>
      <c r="B25" s="20" t="n"/>
      <c r="C25" s="21" t="n"/>
      <c r="D25" s="22" t="n"/>
      <c r="E25" s="20" t="n"/>
      <c r="F25" s="23" t="n"/>
      <c r="G25" s="21" t="n"/>
      <c r="H25" s="24">
        <f>IF(OR($A25="",$F25="",$G25=""),"",IF($F25="Pago",0,MAX(0,TODAY()-$G25)))</f>
        <v/>
      </c>
      <c r="I25" s="18">
        <f>IF(OR($A25="",$D25="",$F25=""),"",IF($F25="Pago",0,$D25))</f>
        <v/>
      </c>
      <c r="J25" s="25" t="n"/>
      <c r="K25" s="18">
        <f>IF(OR($A25="",$B25=""),"",IFERROR(SUMIFS($I$5:$I$104,$A$5:$A$104,$A25,$B$5:$B$104,$B25),""))</f>
        <v/>
      </c>
      <c r="L25" s="26">
        <f>IF(OR($A25="",$H25="",$F25="",Premissas!$B$4=""),"",IF(AND($F25&lt;&gt;"Pago",$H25&gt;=Premissas!$B$4),"Conferir atraso",""))</f>
        <v/>
      </c>
    </row>
    <row r="26">
      <c r="A26" s="20" t="n"/>
      <c r="B26" s="20" t="n"/>
      <c r="C26" s="21" t="n"/>
      <c r="D26" s="22" t="n"/>
      <c r="E26" s="20" t="n"/>
      <c r="F26" s="23" t="n"/>
      <c r="G26" s="21" t="n"/>
      <c r="H26" s="27">
        <f>IF(OR($A26="",$F26="",$G26=""),"",IF($F26="Pago",0,MAX(0,TODAY()-$G26)))</f>
        <v/>
      </c>
      <c r="I26" s="15">
        <f>IF(OR($A26="",$D26="",$F26=""),"",IF($F26="Pago",0,$D26))</f>
        <v/>
      </c>
      <c r="J26" s="25" t="n"/>
      <c r="K26" s="15">
        <f>IF(OR($A26="",$B26=""),"",IFERROR(SUMIFS($I$5:$I$104,$A$5:$A$104,$A26,$B$5:$B$104,$B26),""))</f>
        <v/>
      </c>
      <c r="L26" s="28">
        <f>IF(OR($A26="",$H26="",$F26="",Premissas!$B$4=""),"",IF(AND($F26&lt;&gt;"Pago",$H26&gt;=Premissas!$B$4),"Conferir atraso",""))</f>
        <v/>
      </c>
    </row>
    <row r="27">
      <c r="A27" s="20" t="n"/>
      <c r="B27" s="20" t="n"/>
      <c r="C27" s="21" t="n"/>
      <c r="D27" s="22" t="n"/>
      <c r="E27" s="20" t="n"/>
      <c r="F27" s="23" t="n"/>
      <c r="G27" s="21" t="n"/>
      <c r="H27" s="24">
        <f>IF(OR($A27="",$F27="",$G27=""),"",IF($F27="Pago",0,MAX(0,TODAY()-$G27)))</f>
        <v/>
      </c>
      <c r="I27" s="18">
        <f>IF(OR($A27="",$D27="",$F27=""),"",IF($F27="Pago",0,$D27))</f>
        <v/>
      </c>
      <c r="J27" s="25" t="n"/>
      <c r="K27" s="18">
        <f>IF(OR($A27="",$B27=""),"",IFERROR(SUMIFS($I$5:$I$104,$A$5:$A$104,$A27,$B$5:$B$104,$B27),""))</f>
        <v/>
      </c>
      <c r="L27" s="26">
        <f>IF(OR($A27="",$H27="",$F27="",Premissas!$B$4=""),"",IF(AND($F27&lt;&gt;"Pago",$H27&gt;=Premissas!$B$4),"Conferir atraso",""))</f>
        <v/>
      </c>
    </row>
    <row r="28">
      <c r="A28" s="20" t="n"/>
      <c r="B28" s="20" t="n"/>
      <c r="C28" s="21" t="n"/>
      <c r="D28" s="22" t="n"/>
      <c r="E28" s="20" t="n"/>
      <c r="F28" s="23" t="n"/>
      <c r="G28" s="21" t="n"/>
      <c r="H28" s="27">
        <f>IF(OR($A28="",$F28="",$G28=""),"",IF($F28="Pago",0,MAX(0,TODAY()-$G28)))</f>
        <v/>
      </c>
      <c r="I28" s="15">
        <f>IF(OR($A28="",$D28="",$F28=""),"",IF($F28="Pago",0,$D28))</f>
        <v/>
      </c>
      <c r="J28" s="25" t="n"/>
      <c r="K28" s="15">
        <f>IF(OR($A28="",$B28=""),"",IFERROR(SUMIFS($I$5:$I$104,$A$5:$A$104,$A28,$B$5:$B$104,$B28),""))</f>
        <v/>
      </c>
      <c r="L28" s="28">
        <f>IF(OR($A28="",$H28="",$F28="",Premissas!$B$4=""),"",IF(AND($F28&lt;&gt;"Pago",$H28&gt;=Premissas!$B$4),"Conferir atraso",""))</f>
        <v/>
      </c>
    </row>
    <row r="29">
      <c r="A29" s="20" t="n"/>
      <c r="B29" s="20" t="n"/>
      <c r="C29" s="21" t="n"/>
      <c r="D29" s="22" t="n"/>
      <c r="E29" s="20" t="n"/>
      <c r="F29" s="23" t="n"/>
      <c r="G29" s="21" t="n"/>
      <c r="H29" s="24">
        <f>IF(OR($A29="",$F29="",$G29=""),"",IF($F29="Pago",0,MAX(0,TODAY()-$G29)))</f>
        <v/>
      </c>
      <c r="I29" s="18">
        <f>IF(OR($A29="",$D29="",$F29=""),"",IF($F29="Pago",0,$D29))</f>
        <v/>
      </c>
      <c r="J29" s="25" t="n"/>
      <c r="K29" s="18">
        <f>IF(OR($A29="",$B29=""),"",IFERROR(SUMIFS($I$5:$I$104,$A$5:$A$104,$A29,$B$5:$B$104,$B29),""))</f>
        <v/>
      </c>
      <c r="L29" s="26">
        <f>IF(OR($A29="",$H29="",$F29="",Premissas!$B$4=""),"",IF(AND($F29&lt;&gt;"Pago",$H29&gt;=Premissas!$B$4),"Conferir atraso",""))</f>
        <v/>
      </c>
    </row>
    <row r="30">
      <c r="A30" s="20" t="n"/>
      <c r="B30" s="20" t="n"/>
      <c r="C30" s="21" t="n"/>
      <c r="D30" s="22" t="n"/>
      <c r="E30" s="20" t="n"/>
      <c r="F30" s="23" t="n"/>
      <c r="G30" s="21" t="n"/>
      <c r="H30" s="27">
        <f>IF(OR($A30="",$F30="",$G30=""),"",IF($F30="Pago",0,MAX(0,TODAY()-$G30)))</f>
        <v/>
      </c>
      <c r="I30" s="15">
        <f>IF(OR($A30="",$D30="",$F30=""),"",IF($F30="Pago",0,$D30))</f>
        <v/>
      </c>
      <c r="J30" s="25" t="n"/>
      <c r="K30" s="15">
        <f>IF(OR($A30="",$B30=""),"",IFERROR(SUMIFS($I$5:$I$104,$A$5:$A$104,$A30,$B$5:$B$104,$B30),""))</f>
        <v/>
      </c>
      <c r="L30" s="28">
        <f>IF(OR($A30="",$H30="",$F30="",Premissas!$B$4=""),"",IF(AND($F30&lt;&gt;"Pago",$H30&gt;=Premissas!$B$4),"Conferir atraso",""))</f>
        <v/>
      </c>
    </row>
    <row r="31">
      <c r="A31" s="20" t="n"/>
      <c r="B31" s="20" t="n"/>
      <c r="C31" s="21" t="n"/>
      <c r="D31" s="22" t="n"/>
      <c r="E31" s="20" t="n"/>
      <c r="F31" s="23" t="n"/>
      <c r="G31" s="21" t="n"/>
      <c r="H31" s="24">
        <f>IF(OR($A31="",$F31="",$G31=""),"",IF($F31="Pago",0,MAX(0,TODAY()-$G31)))</f>
        <v/>
      </c>
      <c r="I31" s="18">
        <f>IF(OR($A31="",$D31="",$F31=""),"",IF($F31="Pago",0,$D31))</f>
        <v/>
      </c>
      <c r="J31" s="25" t="n"/>
      <c r="K31" s="18">
        <f>IF(OR($A31="",$B31=""),"",IFERROR(SUMIFS($I$5:$I$104,$A$5:$A$104,$A31,$B$5:$B$104,$B31),""))</f>
        <v/>
      </c>
      <c r="L31" s="26">
        <f>IF(OR($A31="",$H31="",$F31="",Premissas!$B$4=""),"",IF(AND($F31&lt;&gt;"Pago",$H31&gt;=Premissas!$B$4),"Conferir atraso",""))</f>
        <v/>
      </c>
    </row>
    <row r="32">
      <c r="A32" s="20" t="n"/>
      <c r="B32" s="20" t="n"/>
      <c r="C32" s="21" t="n"/>
      <c r="D32" s="22" t="n"/>
      <c r="E32" s="20" t="n"/>
      <c r="F32" s="23" t="n"/>
      <c r="G32" s="21" t="n"/>
      <c r="H32" s="27">
        <f>IF(OR($A32="",$F32="",$G32=""),"",IF($F32="Pago",0,MAX(0,TODAY()-$G32)))</f>
        <v/>
      </c>
      <c r="I32" s="15">
        <f>IF(OR($A32="",$D32="",$F32=""),"",IF($F32="Pago",0,$D32))</f>
        <v/>
      </c>
      <c r="J32" s="25" t="n"/>
      <c r="K32" s="15">
        <f>IF(OR($A32="",$B32=""),"",IFERROR(SUMIFS($I$5:$I$104,$A$5:$A$104,$A32,$B$5:$B$104,$B32),""))</f>
        <v/>
      </c>
      <c r="L32" s="28">
        <f>IF(OR($A32="",$H32="",$F32="",Premissas!$B$4=""),"",IF(AND($F32&lt;&gt;"Pago",$H32&gt;=Premissas!$B$4),"Conferir atraso",""))</f>
        <v/>
      </c>
    </row>
    <row r="33">
      <c r="A33" s="20" t="n"/>
      <c r="B33" s="20" t="n"/>
      <c r="C33" s="21" t="n"/>
      <c r="D33" s="22" t="n"/>
      <c r="E33" s="20" t="n"/>
      <c r="F33" s="23" t="n"/>
      <c r="G33" s="21" t="n"/>
      <c r="H33" s="24">
        <f>IF(OR($A33="",$F33="",$G33=""),"",IF($F33="Pago",0,MAX(0,TODAY()-$G33)))</f>
        <v/>
      </c>
      <c r="I33" s="18">
        <f>IF(OR($A33="",$D33="",$F33=""),"",IF($F33="Pago",0,$D33))</f>
        <v/>
      </c>
      <c r="J33" s="25" t="n"/>
      <c r="K33" s="18">
        <f>IF(OR($A33="",$B33=""),"",IFERROR(SUMIFS($I$5:$I$104,$A$5:$A$104,$A33,$B$5:$B$104,$B33),""))</f>
        <v/>
      </c>
      <c r="L33" s="26">
        <f>IF(OR($A33="",$H33="",$F33="",Premissas!$B$4=""),"",IF(AND($F33&lt;&gt;"Pago",$H33&gt;=Premissas!$B$4),"Conferir atraso",""))</f>
        <v/>
      </c>
    </row>
    <row r="34">
      <c r="A34" s="20" t="n"/>
      <c r="B34" s="20" t="n"/>
      <c r="C34" s="21" t="n"/>
      <c r="D34" s="22" t="n"/>
      <c r="E34" s="20" t="n"/>
      <c r="F34" s="23" t="n"/>
      <c r="G34" s="21" t="n"/>
      <c r="H34" s="27">
        <f>IF(OR($A34="",$F34="",$G34=""),"",IF($F34="Pago",0,MAX(0,TODAY()-$G34)))</f>
        <v/>
      </c>
      <c r="I34" s="15">
        <f>IF(OR($A34="",$D34="",$F34=""),"",IF($F34="Pago",0,$D34))</f>
        <v/>
      </c>
      <c r="J34" s="25" t="n"/>
      <c r="K34" s="15">
        <f>IF(OR($A34="",$B34=""),"",IFERROR(SUMIFS($I$5:$I$104,$A$5:$A$104,$A34,$B$5:$B$104,$B34),""))</f>
        <v/>
      </c>
      <c r="L34" s="28">
        <f>IF(OR($A34="",$H34="",$F34="",Premissas!$B$4=""),"",IF(AND($F34&lt;&gt;"Pago",$H34&gt;=Premissas!$B$4),"Conferir atraso",""))</f>
        <v/>
      </c>
    </row>
    <row r="35">
      <c r="A35" s="20" t="n"/>
      <c r="B35" s="20" t="n"/>
      <c r="C35" s="21" t="n"/>
      <c r="D35" s="22" t="n"/>
      <c r="E35" s="20" t="n"/>
      <c r="F35" s="23" t="n"/>
      <c r="G35" s="21" t="n"/>
      <c r="H35" s="24">
        <f>IF(OR($A35="",$F35="",$G35=""),"",IF($F35="Pago",0,MAX(0,TODAY()-$G35)))</f>
        <v/>
      </c>
      <c r="I35" s="18">
        <f>IF(OR($A35="",$D35="",$F35=""),"",IF($F35="Pago",0,$D35))</f>
        <v/>
      </c>
      <c r="J35" s="25" t="n"/>
      <c r="K35" s="18">
        <f>IF(OR($A35="",$B35=""),"",IFERROR(SUMIFS($I$5:$I$104,$A$5:$A$104,$A35,$B$5:$B$104,$B35),""))</f>
        <v/>
      </c>
      <c r="L35" s="26">
        <f>IF(OR($A35="",$H35="",$F35="",Premissas!$B$4=""),"",IF(AND($F35&lt;&gt;"Pago",$H35&gt;=Premissas!$B$4),"Conferir atraso",""))</f>
        <v/>
      </c>
    </row>
    <row r="36">
      <c r="A36" s="20" t="n"/>
      <c r="B36" s="20" t="n"/>
      <c r="C36" s="21" t="n"/>
      <c r="D36" s="22" t="n"/>
      <c r="E36" s="20" t="n"/>
      <c r="F36" s="23" t="n"/>
      <c r="G36" s="21" t="n"/>
      <c r="H36" s="27">
        <f>IF(OR($A36="",$F36="",$G36=""),"",IF($F36="Pago",0,MAX(0,TODAY()-$G36)))</f>
        <v/>
      </c>
      <c r="I36" s="15">
        <f>IF(OR($A36="",$D36="",$F36=""),"",IF($F36="Pago",0,$D36))</f>
        <v/>
      </c>
      <c r="J36" s="25" t="n"/>
      <c r="K36" s="15">
        <f>IF(OR($A36="",$B36=""),"",IFERROR(SUMIFS($I$5:$I$104,$A$5:$A$104,$A36,$B$5:$B$104,$B36),""))</f>
        <v/>
      </c>
      <c r="L36" s="28">
        <f>IF(OR($A36="",$H36="",$F36="",Premissas!$B$4=""),"",IF(AND($F36&lt;&gt;"Pago",$H36&gt;=Premissas!$B$4),"Conferir atraso",""))</f>
        <v/>
      </c>
    </row>
    <row r="37">
      <c r="A37" s="20" t="n"/>
      <c r="B37" s="20" t="n"/>
      <c r="C37" s="21" t="n"/>
      <c r="D37" s="22" t="n"/>
      <c r="E37" s="20" t="n"/>
      <c r="F37" s="23" t="n"/>
      <c r="G37" s="21" t="n"/>
      <c r="H37" s="24">
        <f>IF(OR($A37="",$F37="",$G37=""),"",IF($F37="Pago",0,MAX(0,TODAY()-$G37)))</f>
        <v/>
      </c>
      <c r="I37" s="18">
        <f>IF(OR($A37="",$D37="",$F37=""),"",IF($F37="Pago",0,$D37))</f>
        <v/>
      </c>
      <c r="J37" s="25" t="n"/>
      <c r="K37" s="18">
        <f>IF(OR($A37="",$B37=""),"",IFERROR(SUMIFS($I$5:$I$104,$A$5:$A$104,$A37,$B$5:$B$104,$B37),""))</f>
        <v/>
      </c>
      <c r="L37" s="26">
        <f>IF(OR($A37="",$H37="",$F37="",Premissas!$B$4=""),"",IF(AND($F37&lt;&gt;"Pago",$H37&gt;=Premissas!$B$4),"Conferir atraso",""))</f>
        <v/>
      </c>
    </row>
    <row r="38">
      <c r="A38" s="20" t="n"/>
      <c r="B38" s="20" t="n"/>
      <c r="C38" s="21" t="n"/>
      <c r="D38" s="22" t="n"/>
      <c r="E38" s="20" t="n"/>
      <c r="F38" s="23" t="n"/>
      <c r="G38" s="21" t="n"/>
      <c r="H38" s="27">
        <f>IF(OR($A38="",$F38="",$G38=""),"",IF($F38="Pago",0,MAX(0,TODAY()-$G38)))</f>
        <v/>
      </c>
      <c r="I38" s="15">
        <f>IF(OR($A38="",$D38="",$F38=""),"",IF($F38="Pago",0,$D38))</f>
        <v/>
      </c>
      <c r="J38" s="25" t="n"/>
      <c r="K38" s="15">
        <f>IF(OR($A38="",$B38=""),"",IFERROR(SUMIFS($I$5:$I$104,$A$5:$A$104,$A38,$B$5:$B$104,$B38),""))</f>
        <v/>
      </c>
      <c r="L38" s="28">
        <f>IF(OR($A38="",$H38="",$F38="",Premissas!$B$4=""),"",IF(AND($F38&lt;&gt;"Pago",$H38&gt;=Premissas!$B$4),"Conferir atraso",""))</f>
        <v/>
      </c>
    </row>
    <row r="39">
      <c r="A39" s="20" t="n"/>
      <c r="B39" s="20" t="n"/>
      <c r="C39" s="21" t="n"/>
      <c r="D39" s="22" t="n"/>
      <c r="E39" s="20" t="n"/>
      <c r="F39" s="23" t="n"/>
      <c r="G39" s="21" t="n"/>
      <c r="H39" s="24">
        <f>IF(OR($A39="",$F39="",$G39=""),"",IF($F39="Pago",0,MAX(0,TODAY()-$G39)))</f>
        <v/>
      </c>
      <c r="I39" s="18">
        <f>IF(OR($A39="",$D39="",$F39=""),"",IF($F39="Pago",0,$D39))</f>
        <v/>
      </c>
      <c r="J39" s="25" t="n"/>
      <c r="K39" s="18">
        <f>IF(OR($A39="",$B39=""),"",IFERROR(SUMIFS($I$5:$I$104,$A$5:$A$104,$A39,$B$5:$B$104,$B39),""))</f>
        <v/>
      </c>
      <c r="L39" s="26">
        <f>IF(OR($A39="",$H39="",$F39="",Premissas!$B$4=""),"",IF(AND($F39&lt;&gt;"Pago",$H39&gt;=Premissas!$B$4),"Conferir atraso",""))</f>
        <v/>
      </c>
    </row>
    <row r="40">
      <c r="A40" s="20" t="n"/>
      <c r="B40" s="20" t="n"/>
      <c r="C40" s="21" t="n"/>
      <c r="D40" s="22" t="n"/>
      <c r="E40" s="20" t="n"/>
      <c r="F40" s="23" t="n"/>
      <c r="G40" s="21" t="n"/>
      <c r="H40" s="27">
        <f>IF(OR($A40="",$F40="",$G40=""),"",IF($F40="Pago",0,MAX(0,TODAY()-$G40)))</f>
        <v/>
      </c>
      <c r="I40" s="15">
        <f>IF(OR($A40="",$D40="",$F40=""),"",IF($F40="Pago",0,$D40))</f>
        <v/>
      </c>
      <c r="J40" s="25" t="n"/>
      <c r="K40" s="15">
        <f>IF(OR($A40="",$B40=""),"",IFERROR(SUMIFS($I$5:$I$104,$A$5:$A$104,$A40,$B$5:$B$104,$B40),""))</f>
        <v/>
      </c>
      <c r="L40" s="28">
        <f>IF(OR($A40="",$H40="",$F40="",Premissas!$B$4=""),"",IF(AND($F40&lt;&gt;"Pago",$H40&gt;=Premissas!$B$4),"Conferir atraso",""))</f>
        <v/>
      </c>
    </row>
    <row r="41">
      <c r="A41" s="20" t="n"/>
      <c r="B41" s="20" t="n"/>
      <c r="C41" s="21" t="n"/>
      <c r="D41" s="22" t="n"/>
      <c r="E41" s="20" t="n"/>
      <c r="F41" s="23" t="n"/>
      <c r="G41" s="21" t="n"/>
      <c r="H41" s="24">
        <f>IF(OR($A41="",$F41="",$G41=""),"",IF($F41="Pago",0,MAX(0,TODAY()-$G41)))</f>
        <v/>
      </c>
      <c r="I41" s="18">
        <f>IF(OR($A41="",$D41="",$F41=""),"",IF($F41="Pago",0,$D41))</f>
        <v/>
      </c>
      <c r="J41" s="25" t="n"/>
      <c r="K41" s="18">
        <f>IF(OR($A41="",$B41=""),"",IFERROR(SUMIFS($I$5:$I$104,$A$5:$A$104,$A41,$B$5:$B$104,$B41),""))</f>
        <v/>
      </c>
      <c r="L41" s="26">
        <f>IF(OR($A41="",$H41="",$F41="",Premissas!$B$4=""),"",IF(AND($F41&lt;&gt;"Pago",$H41&gt;=Premissas!$B$4),"Conferir atraso",""))</f>
        <v/>
      </c>
    </row>
    <row r="42">
      <c r="A42" s="20" t="n"/>
      <c r="B42" s="20" t="n"/>
      <c r="C42" s="21" t="n"/>
      <c r="D42" s="22" t="n"/>
      <c r="E42" s="20" t="n"/>
      <c r="F42" s="23" t="n"/>
      <c r="G42" s="21" t="n"/>
      <c r="H42" s="27">
        <f>IF(OR($A42="",$F42="",$G42=""),"",IF($F42="Pago",0,MAX(0,TODAY()-$G42)))</f>
        <v/>
      </c>
      <c r="I42" s="15">
        <f>IF(OR($A42="",$D42="",$F42=""),"",IF($F42="Pago",0,$D42))</f>
        <v/>
      </c>
      <c r="J42" s="25" t="n"/>
      <c r="K42" s="15">
        <f>IF(OR($A42="",$B42=""),"",IFERROR(SUMIFS($I$5:$I$104,$A$5:$A$104,$A42,$B$5:$B$104,$B42),""))</f>
        <v/>
      </c>
      <c r="L42" s="28">
        <f>IF(OR($A42="",$H42="",$F42="",Premissas!$B$4=""),"",IF(AND($F42&lt;&gt;"Pago",$H42&gt;=Premissas!$B$4),"Conferir atraso",""))</f>
        <v/>
      </c>
    </row>
    <row r="43">
      <c r="A43" s="20" t="n"/>
      <c r="B43" s="20" t="n"/>
      <c r="C43" s="21" t="n"/>
      <c r="D43" s="22" t="n"/>
      <c r="E43" s="20" t="n"/>
      <c r="F43" s="23" t="n"/>
      <c r="G43" s="21" t="n"/>
      <c r="H43" s="24">
        <f>IF(OR($A43="",$F43="",$G43=""),"",IF($F43="Pago",0,MAX(0,TODAY()-$G43)))</f>
        <v/>
      </c>
      <c r="I43" s="18">
        <f>IF(OR($A43="",$D43="",$F43=""),"",IF($F43="Pago",0,$D43))</f>
        <v/>
      </c>
      <c r="J43" s="25" t="n"/>
      <c r="K43" s="18">
        <f>IF(OR($A43="",$B43=""),"",IFERROR(SUMIFS($I$5:$I$104,$A$5:$A$104,$A43,$B$5:$B$104,$B43),""))</f>
        <v/>
      </c>
      <c r="L43" s="26">
        <f>IF(OR($A43="",$H43="",$F43="",Premissas!$B$4=""),"",IF(AND($F43&lt;&gt;"Pago",$H43&gt;=Premissas!$B$4),"Conferir atraso",""))</f>
        <v/>
      </c>
    </row>
    <row r="44">
      <c r="A44" s="20" t="n"/>
      <c r="B44" s="20" t="n"/>
      <c r="C44" s="21" t="n"/>
      <c r="D44" s="22" t="n"/>
      <c r="E44" s="20" t="n"/>
      <c r="F44" s="23" t="n"/>
      <c r="G44" s="21" t="n"/>
      <c r="H44" s="27">
        <f>IF(OR($A44="",$F44="",$G44=""),"",IF($F44="Pago",0,MAX(0,TODAY()-$G44)))</f>
        <v/>
      </c>
      <c r="I44" s="15">
        <f>IF(OR($A44="",$D44="",$F44=""),"",IF($F44="Pago",0,$D44))</f>
        <v/>
      </c>
      <c r="J44" s="25" t="n"/>
      <c r="K44" s="15">
        <f>IF(OR($A44="",$B44=""),"",IFERROR(SUMIFS($I$5:$I$104,$A$5:$A$104,$A44,$B$5:$B$104,$B44),""))</f>
        <v/>
      </c>
      <c r="L44" s="28">
        <f>IF(OR($A44="",$H44="",$F44="",Premissas!$B$4=""),"",IF(AND($F44&lt;&gt;"Pago",$H44&gt;=Premissas!$B$4),"Conferir atraso",""))</f>
        <v/>
      </c>
    </row>
    <row r="45">
      <c r="A45" s="20" t="n"/>
      <c r="B45" s="20" t="n"/>
      <c r="C45" s="21" t="n"/>
      <c r="D45" s="22" t="n"/>
      <c r="E45" s="20" t="n"/>
      <c r="F45" s="23" t="n"/>
      <c r="G45" s="21" t="n"/>
      <c r="H45" s="24">
        <f>IF(OR($A45="",$F45="",$G45=""),"",IF($F45="Pago",0,MAX(0,TODAY()-$G45)))</f>
        <v/>
      </c>
      <c r="I45" s="18">
        <f>IF(OR($A45="",$D45="",$F45=""),"",IF($F45="Pago",0,$D45))</f>
        <v/>
      </c>
      <c r="J45" s="25" t="n"/>
      <c r="K45" s="18">
        <f>IF(OR($A45="",$B45=""),"",IFERROR(SUMIFS($I$5:$I$104,$A$5:$A$104,$A45,$B$5:$B$104,$B45),""))</f>
        <v/>
      </c>
      <c r="L45" s="26">
        <f>IF(OR($A45="",$H45="",$F45="",Premissas!$B$4=""),"",IF(AND($F45&lt;&gt;"Pago",$H45&gt;=Premissas!$B$4),"Conferir atraso",""))</f>
        <v/>
      </c>
    </row>
    <row r="46">
      <c r="A46" s="20" t="n"/>
      <c r="B46" s="20" t="n"/>
      <c r="C46" s="21" t="n"/>
      <c r="D46" s="22" t="n"/>
      <c r="E46" s="20" t="n"/>
      <c r="F46" s="23" t="n"/>
      <c r="G46" s="21" t="n"/>
      <c r="H46" s="27">
        <f>IF(OR($A46="",$F46="",$G46=""),"",IF($F46="Pago",0,MAX(0,TODAY()-$G46)))</f>
        <v/>
      </c>
      <c r="I46" s="15">
        <f>IF(OR($A46="",$D46="",$F46=""),"",IF($F46="Pago",0,$D46))</f>
        <v/>
      </c>
      <c r="J46" s="25" t="n"/>
      <c r="K46" s="15">
        <f>IF(OR($A46="",$B46=""),"",IFERROR(SUMIFS($I$5:$I$104,$A$5:$A$104,$A46,$B$5:$B$104,$B46),""))</f>
        <v/>
      </c>
      <c r="L46" s="28">
        <f>IF(OR($A46="",$H46="",$F46="",Premissas!$B$4=""),"",IF(AND($F46&lt;&gt;"Pago",$H46&gt;=Premissas!$B$4),"Conferir atraso",""))</f>
        <v/>
      </c>
    </row>
    <row r="47">
      <c r="A47" s="20" t="n"/>
      <c r="B47" s="20" t="n"/>
      <c r="C47" s="21" t="n"/>
      <c r="D47" s="22" t="n"/>
      <c r="E47" s="20" t="n"/>
      <c r="F47" s="23" t="n"/>
      <c r="G47" s="21" t="n"/>
      <c r="H47" s="24">
        <f>IF(OR($A47="",$F47="",$G47=""),"",IF($F47="Pago",0,MAX(0,TODAY()-$G47)))</f>
        <v/>
      </c>
      <c r="I47" s="18">
        <f>IF(OR($A47="",$D47="",$F47=""),"",IF($F47="Pago",0,$D47))</f>
        <v/>
      </c>
      <c r="J47" s="25" t="n"/>
      <c r="K47" s="18">
        <f>IF(OR($A47="",$B47=""),"",IFERROR(SUMIFS($I$5:$I$104,$A$5:$A$104,$A47,$B$5:$B$104,$B47),""))</f>
        <v/>
      </c>
      <c r="L47" s="26">
        <f>IF(OR($A47="",$H47="",$F47="",Premissas!$B$4=""),"",IF(AND($F47&lt;&gt;"Pago",$H47&gt;=Premissas!$B$4),"Conferir atraso",""))</f>
        <v/>
      </c>
    </row>
    <row r="48">
      <c r="A48" s="20" t="n"/>
      <c r="B48" s="20" t="n"/>
      <c r="C48" s="21" t="n"/>
      <c r="D48" s="22" t="n"/>
      <c r="E48" s="20" t="n"/>
      <c r="F48" s="23" t="n"/>
      <c r="G48" s="21" t="n"/>
      <c r="H48" s="27">
        <f>IF(OR($A48="",$F48="",$G48=""),"",IF($F48="Pago",0,MAX(0,TODAY()-$G48)))</f>
        <v/>
      </c>
      <c r="I48" s="15">
        <f>IF(OR($A48="",$D48="",$F48=""),"",IF($F48="Pago",0,$D48))</f>
        <v/>
      </c>
      <c r="J48" s="25" t="n"/>
      <c r="K48" s="15">
        <f>IF(OR($A48="",$B48=""),"",IFERROR(SUMIFS($I$5:$I$104,$A$5:$A$104,$A48,$B$5:$B$104,$B48),""))</f>
        <v/>
      </c>
      <c r="L48" s="28">
        <f>IF(OR($A48="",$H48="",$F48="",Premissas!$B$4=""),"",IF(AND($F48&lt;&gt;"Pago",$H48&gt;=Premissas!$B$4),"Conferir atraso",""))</f>
        <v/>
      </c>
    </row>
    <row r="49">
      <c r="A49" s="20" t="n"/>
      <c r="B49" s="20" t="n"/>
      <c r="C49" s="21" t="n"/>
      <c r="D49" s="22" t="n"/>
      <c r="E49" s="20" t="n"/>
      <c r="F49" s="23" t="n"/>
      <c r="G49" s="21" t="n"/>
      <c r="H49" s="24">
        <f>IF(OR($A49="",$F49="",$G49=""),"",IF($F49="Pago",0,MAX(0,TODAY()-$G49)))</f>
        <v/>
      </c>
      <c r="I49" s="18">
        <f>IF(OR($A49="",$D49="",$F49=""),"",IF($F49="Pago",0,$D49))</f>
        <v/>
      </c>
      <c r="J49" s="25" t="n"/>
      <c r="K49" s="18">
        <f>IF(OR($A49="",$B49=""),"",IFERROR(SUMIFS($I$5:$I$104,$A$5:$A$104,$A49,$B$5:$B$104,$B49),""))</f>
        <v/>
      </c>
      <c r="L49" s="26">
        <f>IF(OR($A49="",$H49="",$F49="",Premissas!$B$4=""),"",IF(AND($F49&lt;&gt;"Pago",$H49&gt;=Premissas!$B$4),"Conferir atraso",""))</f>
        <v/>
      </c>
    </row>
    <row r="50">
      <c r="A50" s="20" t="n"/>
      <c r="B50" s="20" t="n"/>
      <c r="C50" s="21" t="n"/>
      <c r="D50" s="22" t="n"/>
      <c r="E50" s="20" t="n"/>
      <c r="F50" s="23" t="n"/>
      <c r="G50" s="21" t="n"/>
      <c r="H50" s="27">
        <f>IF(OR($A50="",$F50="",$G50=""),"",IF($F50="Pago",0,MAX(0,TODAY()-$G50)))</f>
        <v/>
      </c>
      <c r="I50" s="15">
        <f>IF(OR($A50="",$D50="",$F50=""),"",IF($F50="Pago",0,$D50))</f>
        <v/>
      </c>
      <c r="J50" s="25" t="n"/>
      <c r="K50" s="15">
        <f>IF(OR($A50="",$B50=""),"",IFERROR(SUMIFS($I$5:$I$104,$A$5:$A$104,$A50,$B$5:$B$104,$B50),""))</f>
        <v/>
      </c>
      <c r="L50" s="28">
        <f>IF(OR($A50="",$H50="",$F50="",Premissas!$B$4=""),"",IF(AND($F50&lt;&gt;"Pago",$H50&gt;=Premissas!$B$4),"Conferir atraso",""))</f>
        <v/>
      </c>
    </row>
    <row r="51">
      <c r="A51" s="20" t="n"/>
      <c r="B51" s="20" t="n"/>
      <c r="C51" s="21" t="n"/>
      <c r="D51" s="22" t="n"/>
      <c r="E51" s="20" t="n"/>
      <c r="F51" s="23" t="n"/>
      <c r="G51" s="21" t="n"/>
      <c r="H51" s="24">
        <f>IF(OR($A51="",$F51="",$G51=""),"",IF($F51="Pago",0,MAX(0,TODAY()-$G51)))</f>
        <v/>
      </c>
      <c r="I51" s="18">
        <f>IF(OR($A51="",$D51="",$F51=""),"",IF($F51="Pago",0,$D51))</f>
        <v/>
      </c>
      <c r="J51" s="25" t="n"/>
      <c r="K51" s="18">
        <f>IF(OR($A51="",$B51=""),"",IFERROR(SUMIFS($I$5:$I$104,$A$5:$A$104,$A51,$B$5:$B$104,$B51),""))</f>
        <v/>
      </c>
      <c r="L51" s="26">
        <f>IF(OR($A51="",$H51="",$F51="",Premissas!$B$4=""),"",IF(AND($F51&lt;&gt;"Pago",$H51&gt;=Premissas!$B$4),"Conferir atraso",""))</f>
        <v/>
      </c>
    </row>
    <row r="52">
      <c r="A52" s="20" t="n"/>
      <c r="B52" s="20" t="n"/>
      <c r="C52" s="21" t="n"/>
      <c r="D52" s="22" t="n"/>
      <c r="E52" s="20" t="n"/>
      <c r="F52" s="23" t="n"/>
      <c r="G52" s="21" t="n"/>
      <c r="H52" s="27">
        <f>IF(OR($A52="",$F52="",$G52=""),"",IF($F52="Pago",0,MAX(0,TODAY()-$G52)))</f>
        <v/>
      </c>
      <c r="I52" s="15">
        <f>IF(OR($A52="",$D52="",$F52=""),"",IF($F52="Pago",0,$D52))</f>
        <v/>
      </c>
      <c r="J52" s="25" t="n"/>
      <c r="K52" s="15">
        <f>IF(OR($A52="",$B52=""),"",IFERROR(SUMIFS($I$5:$I$104,$A$5:$A$104,$A52,$B$5:$B$104,$B52),""))</f>
        <v/>
      </c>
      <c r="L52" s="28">
        <f>IF(OR($A52="",$H52="",$F52="",Premissas!$B$4=""),"",IF(AND($F52&lt;&gt;"Pago",$H52&gt;=Premissas!$B$4),"Conferir atraso",""))</f>
        <v/>
      </c>
    </row>
    <row r="53">
      <c r="A53" s="20" t="n"/>
      <c r="B53" s="20" t="n"/>
      <c r="C53" s="21" t="n"/>
      <c r="D53" s="22" t="n"/>
      <c r="E53" s="20" t="n"/>
      <c r="F53" s="23" t="n"/>
      <c r="G53" s="21" t="n"/>
      <c r="H53" s="24">
        <f>IF(OR($A53="",$F53="",$G53=""),"",IF($F53="Pago",0,MAX(0,TODAY()-$G53)))</f>
        <v/>
      </c>
      <c r="I53" s="18">
        <f>IF(OR($A53="",$D53="",$F53=""),"",IF($F53="Pago",0,$D53))</f>
        <v/>
      </c>
      <c r="J53" s="25" t="n"/>
      <c r="K53" s="18">
        <f>IF(OR($A53="",$B53=""),"",IFERROR(SUMIFS($I$5:$I$104,$A$5:$A$104,$A53,$B$5:$B$104,$B53),""))</f>
        <v/>
      </c>
      <c r="L53" s="26">
        <f>IF(OR($A53="",$H53="",$F53="",Premissas!$B$4=""),"",IF(AND($F53&lt;&gt;"Pago",$H53&gt;=Premissas!$B$4),"Conferir atraso",""))</f>
        <v/>
      </c>
    </row>
    <row r="54">
      <c r="A54" s="20" t="n"/>
      <c r="B54" s="20" t="n"/>
      <c r="C54" s="21" t="n"/>
      <c r="D54" s="22" t="n"/>
      <c r="E54" s="20" t="n"/>
      <c r="F54" s="23" t="n"/>
      <c r="G54" s="21" t="n"/>
      <c r="H54" s="27">
        <f>IF(OR($A54="",$F54="",$G54=""),"",IF($F54="Pago",0,MAX(0,TODAY()-$G54)))</f>
        <v/>
      </c>
      <c r="I54" s="15">
        <f>IF(OR($A54="",$D54="",$F54=""),"",IF($F54="Pago",0,$D54))</f>
        <v/>
      </c>
      <c r="J54" s="25" t="n"/>
      <c r="K54" s="15">
        <f>IF(OR($A54="",$B54=""),"",IFERROR(SUMIFS($I$5:$I$104,$A$5:$A$104,$A54,$B$5:$B$104,$B54),""))</f>
        <v/>
      </c>
      <c r="L54" s="28">
        <f>IF(OR($A54="",$H54="",$F54="",Premissas!$B$4=""),"",IF(AND($F54&lt;&gt;"Pago",$H54&gt;=Premissas!$B$4),"Conferir atraso",""))</f>
        <v/>
      </c>
    </row>
    <row r="55">
      <c r="A55" s="20" t="n"/>
      <c r="B55" s="20" t="n"/>
      <c r="C55" s="21" t="n"/>
      <c r="D55" s="22" t="n"/>
      <c r="E55" s="20" t="n"/>
      <c r="F55" s="23" t="n"/>
      <c r="G55" s="21" t="n"/>
      <c r="H55" s="24">
        <f>IF(OR($A55="",$F55="",$G55=""),"",IF($F55="Pago",0,MAX(0,TODAY()-$G55)))</f>
        <v/>
      </c>
      <c r="I55" s="18">
        <f>IF(OR($A55="",$D55="",$F55=""),"",IF($F55="Pago",0,$D55))</f>
        <v/>
      </c>
      <c r="J55" s="25" t="n"/>
      <c r="K55" s="18">
        <f>IF(OR($A55="",$B55=""),"",IFERROR(SUMIFS($I$5:$I$104,$A$5:$A$104,$A55,$B$5:$B$104,$B55),""))</f>
        <v/>
      </c>
      <c r="L55" s="26">
        <f>IF(OR($A55="",$H55="",$F55="",Premissas!$B$4=""),"",IF(AND($F55&lt;&gt;"Pago",$H55&gt;=Premissas!$B$4),"Conferir atraso",""))</f>
        <v/>
      </c>
    </row>
    <row r="56">
      <c r="A56" s="20" t="n"/>
      <c r="B56" s="20" t="n"/>
      <c r="C56" s="21" t="n"/>
      <c r="D56" s="22" t="n"/>
      <c r="E56" s="20" t="n"/>
      <c r="F56" s="23" t="n"/>
      <c r="G56" s="21" t="n"/>
      <c r="H56" s="27">
        <f>IF(OR($A56="",$F56="",$G56=""),"",IF($F56="Pago",0,MAX(0,TODAY()-$G56)))</f>
        <v/>
      </c>
      <c r="I56" s="15">
        <f>IF(OR($A56="",$D56="",$F56=""),"",IF($F56="Pago",0,$D56))</f>
        <v/>
      </c>
      <c r="J56" s="25" t="n"/>
      <c r="K56" s="15">
        <f>IF(OR($A56="",$B56=""),"",IFERROR(SUMIFS($I$5:$I$104,$A$5:$A$104,$A56,$B$5:$B$104,$B56),""))</f>
        <v/>
      </c>
      <c r="L56" s="28">
        <f>IF(OR($A56="",$H56="",$F56="",Premissas!$B$4=""),"",IF(AND($F56&lt;&gt;"Pago",$H56&gt;=Premissas!$B$4),"Conferir atraso",""))</f>
        <v/>
      </c>
    </row>
    <row r="57">
      <c r="A57" s="20" t="n"/>
      <c r="B57" s="20" t="n"/>
      <c r="C57" s="21" t="n"/>
      <c r="D57" s="22" t="n"/>
      <c r="E57" s="20" t="n"/>
      <c r="F57" s="23" t="n"/>
      <c r="G57" s="21" t="n"/>
      <c r="H57" s="24">
        <f>IF(OR($A57="",$F57="",$G57=""),"",IF($F57="Pago",0,MAX(0,TODAY()-$G57)))</f>
        <v/>
      </c>
      <c r="I57" s="18">
        <f>IF(OR($A57="",$D57="",$F57=""),"",IF($F57="Pago",0,$D57))</f>
        <v/>
      </c>
      <c r="J57" s="25" t="n"/>
      <c r="K57" s="18">
        <f>IF(OR($A57="",$B57=""),"",IFERROR(SUMIFS($I$5:$I$104,$A$5:$A$104,$A57,$B$5:$B$104,$B57),""))</f>
        <v/>
      </c>
      <c r="L57" s="26">
        <f>IF(OR($A57="",$H57="",$F57="",Premissas!$B$4=""),"",IF(AND($F57&lt;&gt;"Pago",$H57&gt;=Premissas!$B$4),"Conferir atraso",""))</f>
        <v/>
      </c>
    </row>
    <row r="58">
      <c r="A58" s="20" t="n"/>
      <c r="B58" s="20" t="n"/>
      <c r="C58" s="21" t="n"/>
      <c r="D58" s="22" t="n"/>
      <c r="E58" s="20" t="n"/>
      <c r="F58" s="23" t="n"/>
      <c r="G58" s="21" t="n"/>
      <c r="H58" s="27">
        <f>IF(OR($A58="",$F58="",$G58=""),"",IF($F58="Pago",0,MAX(0,TODAY()-$G58)))</f>
        <v/>
      </c>
      <c r="I58" s="15">
        <f>IF(OR($A58="",$D58="",$F58=""),"",IF($F58="Pago",0,$D58))</f>
        <v/>
      </c>
      <c r="J58" s="25" t="n"/>
      <c r="K58" s="15">
        <f>IF(OR($A58="",$B58=""),"",IFERROR(SUMIFS($I$5:$I$104,$A$5:$A$104,$A58,$B$5:$B$104,$B58),""))</f>
        <v/>
      </c>
      <c r="L58" s="28">
        <f>IF(OR($A58="",$H58="",$F58="",Premissas!$B$4=""),"",IF(AND($F58&lt;&gt;"Pago",$H58&gt;=Premissas!$B$4),"Conferir atraso",""))</f>
        <v/>
      </c>
    </row>
    <row r="59">
      <c r="A59" s="20" t="n"/>
      <c r="B59" s="20" t="n"/>
      <c r="C59" s="21" t="n"/>
      <c r="D59" s="22" t="n"/>
      <c r="E59" s="20" t="n"/>
      <c r="F59" s="23" t="n"/>
      <c r="G59" s="21" t="n"/>
      <c r="H59" s="24">
        <f>IF(OR($A59="",$F59="",$G59=""),"",IF($F59="Pago",0,MAX(0,TODAY()-$G59)))</f>
        <v/>
      </c>
      <c r="I59" s="18">
        <f>IF(OR($A59="",$D59="",$F59=""),"",IF($F59="Pago",0,$D59))</f>
        <v/>
      </c>
      <c r="J59" s="25" t="n"/>
      <c r="K59" s="18">
        <f>IF(OR($A59="",$B59=""),"",IFERROR(SUMIFS($I$5:$I$104,$A$5:$A$104,$A59,$B$5:$B$104,$B59),""))</f>
        <v/>
      </c>
      <c r="L59" s="26">
        <f>IF(OR($A59="",$H59="",$F59="",Premissas!$B$4=""),"",IF(AND($F59&lt;&gt;"Pago",$H59&gt;=Premissas!$B$4),"Conferir atraso",""))</f>
        <v/>
      </c>
    </row>
    <row r="60">
      <c r="A60" s="20" t="n"/>
      <c r="B60" s="20" t="n"/>
      <c r="C60" s="21" t="n"/>
      <c r="D60" s="22" t="n"/>
      <c r="E60" s="20" t="n"/>
      <c r="F60" s="23" t="n"/>
      <c r="G60" s="21" t="n"/>
      <c r="H60" s="27">
        <f>IF(OR($A60="",$F60="",$G60=""),"",IF($F60="Pago",0,MAX(0,TODAY()-$G60)))</f>
        <v/>
      </c>
      <c r="I60" s="15">
        <f>IF(OR($A60="",$D60="",$F60=""),"",IF($F60="Pago",0,$D60))</f>
        <v/>
      </c>
      <c r="J60" s="25" t="n"/>
      <c r="K60" s="15">
        <f>IF(OR($A60="",$B60=""),"",IFERROR(SUMIFS($I$5:$I$104,$A$5:$A$104,$A60,$B$5:$B$104,$B60),""))</f>
        <v/>
      </c>
      <c r="L60" s="28">
        <f>IF(OR($A60="",$H60="",$F60="",Premissas!$B$4=""),"",IF(AND($F60&lt;&gt;"Pago",$H60&gt;=Premissas!$B$4),"Conferir atraso",""))</f>
        <v/>
      </c>
    </row>
    <row r="61">
      <c r="A61" s="20" t="n"/>
      <c r="B61" s="20" t="n"/>
      <c r="C61" s="21" t="n"/>
      <c r="D61" s="22" t="n"/>
      <c r="E61" s="20" t="n"/>
      <c r="F61" s="23" t="n"/>
      <c r="G61" s="21" t="n"/>
      <c r="H61" s="24">
        <f>IF(OR($A61="",$F61="",$G61=""),"",IF($F61="Pago",0,MAX(0,TODAY()-$G61)))</f>
        <v/>
      </c>
      <c r="I61" s="18">
        <f>IF(OR($A61="",$D61="",$F61=""),"",IF($F61="Pago",0,$D61))</f>
        <v/>
      </c>
      <c r="J61" s="25" t="n"/>
      <c r="K61" s="18">
        <f>IF(OR($A61="",$B61=""),"",IFERROR(SUMIFS($I$5:$I$104,$A$5:$A$104,$A61,$B$5:$B$104,$B61),""))</f>
        <v/>
      </c>
      <c r="L61" s="26">
        <f>IF(OR($A61="",$H61="",$F61="",Premissas!$B$4=""),"",IF(AND($F61&lt;&gt;"Pago",$H61&gt;=Premissas!$B$4),"Conferir atraso",""))</f>
        <v/>
      </c>
    </row>
    <row r="62">
      <c r="A62" s="20" t="n"/>
      <c r="B62" s="20" t="n"/>
      <c r="C62" s="21" t="n"/>
      <c r="D62" s="22" t="n"/>
      <c r="E62" s="20" t="n"/>
      <c r="F62" s="23" t="n"/>
      <c r="G62" s="21" t="n"/>
      <c r="H62" s="27">
        <f>IF(OR($A62="",$F62="",$G62=""),"",IF($F62="Pago",0,MAX(0,TODAY()-$G62)))</f>
        <v/>
      </c>
      <c r="I62" s="15">
        <f>IF(OR($A62="",$D62="",$F62=""),"",IF($F62="Pago",0,$D62))</f>
        <v/>
      </c>
      <c r="J62" s="25" t="n"/>
      <c r="K62" s="15">
        <f>IF(OR($A62="",$B62=""),"",IFERROR(SUMIFS($I$5:$I$104,$A$5:$A$104,$A62,$B$5:$B$104,$B62),""))</f>
        <v/>
      </c>
      <c r="L62" s="28">
        <f>IF(OR($A62="",$H62="",$F62="",Premissas!$B$4=""),"",IF(AND($F62&lt;&gt;"Pago",$H62&gt;=Premissas!$B$4),"Conferir atraso",""))</f>
        <v/>
      </c>
    </row>
    <row r="63">
      <c r="A63" s="20" t="n"/>
      <c r="B63" s="20" t="n"/>
      <c r="C63" s="21" t="n"/>
      <c r="D63" s="22" t="n"/>
      <c r="E63" s="20" t="n"/>
      <c r="F63" s="23" t="n"/>
      <c r="G63" s="21" t="n"/>
      <c r="H63" s="24">
        <f>IF(OR($A63="",$F63="",$G63=""),"",IF($F63="Pago",0,MAX(0,TODAY()-$G63)))</f>
        <v/>
      </c>
      <c r="I63" s="18">
        <f>IF(OR($A63="",$D63="",$F63=""),"",IF($F63="Pago",0,$D63))</f>
        <v/>
      </c>
      <c r="J63" s="25" t="n"/>
      <c r="K63" s="18">
        <f>IF(OR($A63="",$B63=""),"",IFERROR(SUMIFS($I$5:$I$104,$A$5:$A$104,$A63,$B$5:$B$104,$B63),""))</f>
        <v/>
      </c>
      <c r="L63" s="26">
        <f>IF(OR($A63="",$H63="",$F63="",Premissas!$B$4=""),"",IF(AND($F63&lt;&gt;"Pago",$H63&gt;=Premissas!$B$4),"Conferir atraso",""))</f>
        <v/>
      </c>
    </row>
    <row r="64">
      <c r="A64" s="20" t="n"/>
      <c r="B64" s="20" t="n"/>
      <c r="C64" s="21" t="n"/>
      <c r="D64" s="22" t="n"/>
      <c r="E64" s="20" t="n"/>
      <c r="F64" s="23" t="n"/>
      <c r="G64" s="21" t="n"/>
      <c r="H64" s="27">
        <f>IF(OR($A64="",$F64="",$G64=""),"",IF($F64="Pago",0,MAX(0,TODAY()-$G64)))</f>
        <v/>
      </c>
      <c r="I64" s="15">
        <f>IF(OR($A64="",$D64="",$F64=""),"",IF($F64="Pago",0,$D64))</f>
        <v/>
      </c>
      <c r="J64" s="25" t="n"/>
      <c r="K64" s="15">
        <f>IF(OR($A64="",$B64=""),"",IFERROR(SUMIFS($I$5:$I$104,$A$5:$A$104,$A64,$B$5:$B$104,$B64),""))</f>
        <v/>
      </c>
      <c r="L64" s="28">
        <f>IF(OR($A64="",$H64="",$F64="",Premissas!$B$4=""),"",IF(AND($F64&lt;&gt;"Pago",$H64&gt;=Premissas!$B$4),"Conferir atraso",""))</f>
        <v/>
      </c>
    </row>
    <row r="65">
      <c r="A65" s="20" t="n"/>
      <c r="B65" s="20" t="n"/>
      <c r="C65" s="21" t="n"/>
      <c r="D65" s="22" t="n"/>
      <c r="E65" s="20" t="n"/>
      <c r="F65" s="23" t="n"/>
      <c r="G65" s="21" t="n"/>
      <c r="H65" s="24">
        <f>IF(OR($A65="",$F65="",$G65=""),"",IF($F65="Pago",0,MAX(0,TODAY()-$G65)))</f>
        <v/>
      </c>
      <c r="I65" s="18">
        <f>IF(OR($A65="",$D65="",$F65=""),"",IF($F65="Pago",0,$D65))</f>
        <v/>
      </c>
      <c r="J65" s="25" t="n"/>
      <c r="K65" s="18">
        <f>IF(OR($A65="",$B65=""),"",IFERROR(SUMIFS($I$5:$I$104,$A$5:$A$104,$A65,$B$5:$B$104,$B65),""))</f>
        <v/>
      </c>
      <c r="L65" s="26">
        <f>IF(OR($A65="",$H65="",$F65="",Premissas!$B$4=""),"",IF(AND($F65&lt;&gt;"Pago",$H65&gt;=Premissas!$B$4),"Conferir atraso",""))</f>
        <v/>
      </c>
    </row>
    <row r="66">
      <c r="A66" s="20" t="n"/>
      <c r="B66" s="20" t="n"/>
      <c r="C66" s="21" t="n"/>
      <c r="D66" s="22" t="n"/>
      <c r="E66" s="20" t="n"/>
      <c r="F66" s="23" t="n"/>
      <c r="G66" s="21" t="n"/>
      <c r="H66" s="27">
        <f>IF(OR($A66="",$F66="",$G66=""),"",IF($F66="Pago",0,MAX(0,TODAY()-$G66)))</f>
        <v/>
      </c>
      <c r="I66" s="15">
        <f>IF(OR($A66="",$D66="",$F66=""),"",IF($F66="Pago",0,$D66))</f>
        <v/>
      </c>
      <c r="J66" s="25" t="n"/>
      <c r="K66" s="15">
        <f>IF(OR($A66="",$B66=""),"",IFERROR(SUMIFS($I$5:$I$104,$A$5:$A$104,$A66,$B$5:$B$104,$B66),""))</f>
        <v/>
      </c>
      <c r="L66" s="28">
        <f>IF(OR($A66="",$H66="",$F66="",Premissas!$B$4=""),"",IF(AND($F66&lt;&gt;"Pago",$H66&gt;=Premissas!$B$4),"Conferir atraso",""))</f>
        <v/>
      </c>
    </row>
    <row r="67">
      <c r="A67" s="20" t="n"/>
      <c r="B67" s="20" t="n"/>
      <c r="C67" s="21" t="n"/>
      <c r="D67" s="22" t="n"/>
      <c r="E67" s="20" t="n"/>
      <c r="F67" s="23" t="n"/>
      <c r="G67" s="21" t="n"/>
      <c r="H67" s="24">
        <f>IF(OR($A67="",$F67="",$G67=""),"",IF($F67="Pago",0,MAX(0,TODAY()-$G67)))</f>
        <v/>
      </c>
      <c r="I67" s="18">
        <f>IF(OR($A67="",$D67="",$F67=""),"",IF($F67="Pago",0,$D67))</f>
        <v/>
      </c>
      <c r="J67" s="25" t="n"/>
      <c r="K67" s="18">
        <f>IF(OR($A67="",$B67=""),"",IFERROR(SUMIFS($I$5:$I$104,$A$5:$A$104,$A67,$B$5:$B$104,$B67),""))</f>
        <v/>
      </c>
      <c r="L67" s="26">
        <f>IF(OR($A67="",$H67="",$F67="",Premissas!$B$4=""),"",IF(AND($F67&lt;&gt;"Pago",$H67&gt;=Premissas!$B$4),"Conferir atraso",""))</f>
        <v/>
      </c>
    </row>
    <row r="68">
      <c r="A68" s="20" t="n"/>
      <c r="B68" s="20" t="n"/>
      <c r="C68" s="21" t="n"/>
      <c r="D68" s="22" t="n"/>
      <c r="E68" s="20" t="n"/>
      <c r="F68" s="23" t="n"/>
      <c r="G68" s="21" t="n"/>
      <c r="H68" s="27">
        <f>IF(OR($A68="",$F68="",$G68=""),"",IF($F68="Pago",0,MAX(0,TODAY()-$G68)))</f>
        <v/>
      </c>
      <c r="I68" s="15">
        <f>IF(OR($A68="",$D68="",$F68=""),"",IF($F68="Pago",0,$D68))</f>
        <v/>
      </c>
      <c r="J68" s="25" t="n"/>
      <c r="K68" s="15">
        <f>IF(OR($A68="",$B68=""),"",IFERROR(SUMIFS($I$5:$I$104,$A$5:$A$104,$A68,$B$5:$B$104,$B68),""))</f>
        <v/>
      </c>
      <c r="L68" s="28">
        <f>IF(OR($A68="",$H68="",$F68="",Premissas!$B$4=""),"",IF(AND($F68&lt;&gt;"Pago",$H68&gt;=Premissas!$B$4),"Conferir atraso",""))</f>
        <v/>
      </c>
    </row>
    <row r="69">
      <c r="A69" s="20" t="n"/>
      <c r="B69" s="20" t="n"/>
      <c r="C69" s="21" t="n"/>
      <c r="D69" s="22" t="n"/>
      <c r="E69" s="20" t="n"/>
      <c r="F69" s="23" t="n"/>
      <c r="G69" s="21" t="n"/>
      <c r="H69" s="24">
        <f>IF(OR($A69="",$F69="",$G69=""),"",IF($F69="Pago",0,MAX(0,TODAY()-$G69)))</f>
        <v/>
      </c>
      <c r="I69" s="18">
        <f>IF(OR($A69="",$D69="",$F69=""),"",IF($F69="Pago",0,$D69))</f>
        <v/>
      </c>
      <c r="J69" s="25" t="n"/>
      <c r="K69" s="18">
        <f>IF(OR($A69="",$B69=""),"",IFERROR(SUMIFS($I$5:$I$104,$A$5:$A$104,$A69,$B$5:$B$104,$B69),""))</f>
        <v/>
      </c>
      <c r="L69" s="26">
        <f>IF(OR($A69="",$H69="",$F69="",Premissas!$B$4=""),"",IF(AND($F69&lt;&gt;"Pago",$H69&gt;=Premissas!$B$4),"Conferir atraso",""))</f>
        <v/>
      </c>
    </row>
    <row r="70">
      <c r="A70" s="20" t="n"/>
      <c r="B70" s="20" t="n"/>
      <c r="C70" s="21" t="n"/>
      <c r="D70" s="22" t="n"/>
      <c r="E70" s="20" t="n"/>
      <c r="F70" s="23" t="n"/>
      <c r="G70" s="21" t="n"/>
      <c r="H70" s="27">
        <f>IF(OR($A70="",$F70="",$G70=""),"",IF($F70="Pago",0,MAX(0,TODAY()-$G70)))</f>
        <v/>
      </c>
      <c r="I70" s="15">
        <f>IF(OR($A70="",$D70="",$F70=""),"",IF($F70="Pago",0,$D70))</f>
        <v/>
      </c>
      <c r="J70" s="25" t="n"/>
      <c r="K70" s="15">
        <f>IF(OR($A70="",$B70=""),"",IFERROR(SUMIFS($I$5:$I$104,$A$5:$A$104,$A70,$B$5:$B$104,$B70),""))</f>
        <v/>
      </c>
      <c r="L70" s="28">
        <f>IF(OR($A70="",$H70="",$F70="",Premissas!$B$4=""),"",IF(AND($F70&lt;&gt;"Pago",$H70&gt;=Premissas!$B$4),"Conferir atraso",""))</f>
        <v/>
      </c>
    </row>
    <row r="71">
      <c r="A71" s="20" t="n"/>
      <c r="B71" s="20" t="n"/>
      <c r="C71" s="21" t="n"/>
      <c r="D71" s="22" t="n"/>
      <c r="E71" s="20" t="n"/>
      <c r="F71" s="23" t="n"/>
      <c r="G71" s="21" t="n"/>
      <c r="H71" s="24">
        <f>IF(OR($A71="",$F71="",$G71=""),"",IF($F71="Pago",0,MAX(0,TODAY()-$G71)))</f>
        <v/>
      </c>
      <c r="I71" s="18">
        <f>IF(OR($A71="",$D71="",$F71=""),"",IF($F71="Pago",0,$D71))</f>
        <v/>
      </c>
      <c r="J71" s="25" t="n"/>
      <c r="K71" s="18">
        <f>IF(OR($A71="",$B71=""),"",IFERROR(SUMIFS($I$5:$I$104,$A$5:$A$104,$A71,$B$5:$B$104,$B71),""))</f>
        <v/>
      </c>
      <c r="L71" s="26">
        <f>IF(OR($A71="",$H71="",$F71="",Premissas!$B$4=""),"",IF(AND($F71&lt;&gt;"Pago",$H71&gt;=Premissas!$B$4),"Conferir atraso",""))</f>
        <v/>
      </c>
    </row>
    <row r="72">
      <c r="A72" s="20" t="n"/>
      <c r="B72" s="20" t="n"/>
      <c r="C72" s="21" t="n"/>
      <c r="D72" s="22" t="n"/>
      <c r="E72" s="20" t="n"/>
      <c r="F72" s="23" t="n"/>
      <c r="G72" s="21" t="n"/>
      <c r="H72" s="27">
        <f>IF(OR($A72="",$F72="",$G72=""),"",IF($F72="Pago",0,MAX(0,TODAY()-$G72)))</f>
        <v/>
      </c>
      <c r="I72" s="15">
        <f>IF(OR($A72="",$D72="",$F72=""),"",IF($F72="Pago",0,$D72))</f>
        <v/>
      </c>
      <c r="J72" s="25" t="n"/>
      <c r="K72" s="15">
        <f>IF(OR($A72="",$B72=""),"",IFERROR(SUMIFS($I$5:$I$104,$A$5:$A$104,$A72,$B$5:$B$104,$B72),""))</f>
        <v/>
      </c>
      <c r="L72" s="28">
        <f>IF(OR($A72="",$H72="",$F72="",Premissas!$B$4=""),"",IF(AND($F72&lt;&gt;"Pago",$H72&gt;=Premissas!$B$4),"Conferir atraso",""))</f>
        <v/>
      </c>
    </row>
    <row r="73">
      <c r="A73" s="20" t="n"/>
      <c r="B73" s="20" t="n"/>
      <c r="C73" s="21" t="n"/>
      <c r="D73" s="22" t="n"/>
      <c r="E73" s="20" t="n"/>
      <c r="F73" s="23" t="n"/>
      <c r="G73" s="21" t="n"/>
      <c r="H73" s="24">
        <f>IF(OR($A73="",$F73="",$G73=""),"",IF($F73="Pago",0,MAX(0,TODAY()-$G73)))</f>
        <v/>
      </c>
      <c r="I73" s="18">
        <f>IF(OR($A73="",$D73="",$F73=""),"",IF($F73="Pago",0,$D73))</f>
        <v/>
      </c>
      <c r="J73" s="25" t="n"/>
      <c r="K73" s="18">
        <f>IF(OR($A73="",$B73=""),"",IFERROR(SUMIFS($I$5:$I$104,$A$5:$A$104,$A73,$B$5:$B$104,$B73),""))</f>
        <v/>
      </c>
      <c r="L73" s="26">
        <f>IF(OR($A73="",$H73="",$F73="",Premissas!$B$4=""),"",IF(AND($F73&lt;&gt;"Pago",$H73&gt;=Premissas!$B$4),"Conferir atraso",""))</f>
        <v/>
      </c>
    </row>
    <row r="74">
      <c r="A74" s="20" t="n"/>
      <c r="B74" s="20" t="n"/>
      <c r="C74" s="21" t="n"/>
      <c r="D74" s="22" t="n"/>
      <c r="E74" s="20" t="n"/>
      <c r="F74" s="23" t="n"/>
      <c r="G74" s="21" t="n"/>
      <c r="H74" s="27">
        <f>IF(OR($A74="",$F74="",$G74=""),"",IF($F74="Pago",0,MAX(0,TODAY()-$G74)))</f>
        <v/>
      </c>
      <c r="I74" s="15">
        <f>IF(OR($A74="",$D74="",$F74=""),"",IF($F74="Pago",0,$D74))</f>
        <v/>
      </c>
      <c r="J74" s="25" t="n"/>
      <c r="K74" s="15">
        <f>IF(OR($A74="",$B74=""),"",IFERROR(SUMIFS($I$5:$I$104,$A$5:$A$104,$A74,$B$5:$B$104,$B74),""))</f>
        <v/>
      </c>
      <c r="L74" s="28">
        <f>IF(OR($A74="",$H74="",$F74="",Premissas!$B$4=""),"",IF(AND($F74&lt;&gt;"Pago",$H74&gt;=Premissas!$B$4),"Conferir atraso",""))</f>
        <v/>
      </c>
    </row>
    <row r="75">
      <c r="A75" s="20" t="n"/>
      <c r="B75" s="20" t="n"/>
      <c r="C75" s="21" t="n"/>
      <c r="D75" s="22" t="n"/>
      <c r="E75" s="20" t="n"/>
      <c r="F75" s="23" t="n"/>
      <c r="G75" s="21" t="n"/>
      <c r="H75" s="24">
        <f>IF(OR($A75="",$F75="",$G75=""),"",IF($F75="Pago",0,MAX(0,TODAY()-$G75)))</f>
        <v/>
      </c>
      <c r="I75" s="18">
        <f>IF(OR($A75="",$D75="",$F75=""),"",IF($F75="Pago",0,$D75))</f>
        <v/>
      </c>
      <c r="J75" s="25" t="n"/>
      <c r="K75" s="18">
        <f>IF(OR($A75="",$B75=""),"",IFERROR(SUMIFS($I$5:$I$104,$A$5:$A$104,$A75,$B$5:$B$104,$B75),""))</f>
        <v/>
      </c>
      <c r="L75" s="26">
        <f>IF(OR($A75="",$H75="",$F75="",Premissas!$B$4=""),"",IF(AND($F75&lt;&gt;"Pago",$H75&gt;=Premissas!$B$4),"Conferir atraso",""))</f>
        <v/>
      </c>
    </row>
    <row r="76">
      <c r="A76" s="20" t="n"/>
      <c r="B76" s="20" t="n"/>
      <c r="C76" s="21" t="n"/>
      <c r="D76" s="22" t="n"/>
      <c r="E76" s="20" t="n"/>
      <c r="F76" s="23" t="n"/>
      <c r="G76" s="21" t="n"/>
      <c r="H76" s="27">
        <f>IF(OR($A76="",$F76="",$G76=""),"",IF($F76="Pago",0,MAX(0,TODAY()-$G76)))</f>
        <v/>
      </c>
      <c r="I76" s="15">
        <f>IF(OR($A76="",$D76="",$F76=""),"",IF($F76="Pago",0,$D76))</f>
        <v/>
      </c>
      <c r="J76" s="25" t="n"/>
      <c r="K76" s="15">
        <f>IF(OR($A76="",$B76=""),"",IFERROR(SUMIFS($I$5:$I$104,$A$5:$A$104,$A76,$B$5:$B$104,$B76),""))</f>
        <v/>
      </c>
      <c r="L76" s="28">
        <f>IF(OR($A76="",$H76="",$F76="",Premissas!$B$4=""),"",IF(AND($F76&lt;&gt;"Pago",$H76&gt;=Premissas!$B$4),"Conferir atraso",""))</f>
        <v/>
      </c>
    </row>
    <row r="77">
      <c r="A77" s="20" t="n"/>
      <c r="B77" s="20" t="n"/>
      <c r="C77" s="21" t="n"/>
      <c r="D77" s="22" t="n"/>
      <c r="E77" s="20" t="n"/>
      <c r="F77" s="23" t="n"/>
      <c r="G77" s="21" t="n"/>
      <c r="H77" s="24">
        <f>IF(OR($A77="",$F77="",$G77=""),"",IF($F77="Pago",0,MAX(0,TODAY()-$G77)))</f>
        <v/>
      </c>
      <c r="I77" s="18">
        <f>IF(OR($A77="",$D77="",$F77=""),"",IF($F77="Pago",0,$D77))</f>
        <v/>
      </c>
      <c r="J77" s="25" t="n"/>
      <c r="K77" s="18">
        <f>IF(OR($A77="",$B77=""),"",IFERROR(SUMIFS($I$5:$I$104,$A$5:$A$104,$A77,$B$5:$B$104,$B77),""))</f>
        <v/>
      </c>
      <c r="L77" s="26">
        <f>IF(OR($A77="",$H77="",$F77="",Premissas!$B$4=""),"",IF(AND($F77&lt;&gt;"Pago",$H77&gt;=Premissas!$B$4),"Conferir atraso",""))</f>
        <v/>
      </c>
    </row>
    <row r="78">
      <c r="A78" s="20" t="n"/>
      <c r="B78" s="20" t="n"/>
      <c r="C78" s="21" t="n"/>
      <c r="D78" s="22" t="n"/>
      <c r="E78" s="20" t="n"/>
      <c r="F78" s="23" t="n"/>
      <c r="G78" s="21" t="n"/>
      <c r="H78" s="27">
        <f>IF(OR($A78="",$F78="",$G78=""),"",IF($F78="Pago",0,MAX(0,TODAY()-$G78)))</f>
        <v/>
      </c>
      <c r="I78" s="15">
        <f>IF(OR($A78="",$D78="",$F78=""),"",IF($F78="Pago",0,$D78))</f>
        <v/>
      </c>
      <c r="J78" s="25" t="n"/>
      <c r="K78" s="15">
        <f>IF(OR($A78="",$B78=""),"",IFERROR(SUMIFS($I$5:$I$104,$A$5:$A$104,$A78,$B$5:$B$104,$B78),""))</f>
        <v/>
      </c>
      <c r="L78" s="28">
        <f>IF(OR($A78="",$H78="",$F78="",Premissas!$B$4=""),"",IF(AND($F78&lt;&gt;"Pago",$H78&gt;=Premissas!$B$4),"Conferir atraso",""))</f>
        <v/>
      </c>
    </row>
    <row r="79">
      <c r="A79" s="20" t="n"/>
      <c r="B79" s="20" t="n"/>
      <c r="C79" s="21" t="n"/>
      <c r="D79" s="22" t="n"/>
      <c r="E79" s="20" t="n"/>
      <c r="F79" s="23" t="n"/>
      <c r="G79" s="21" t="n"/>
      <c r="H79" s="24">
        <f>IF(OR($A79="",$F79="",$G79=""),"",IF($F79="Pago",0,MAX(0,TODAY()-$G79)))</f>
        <v/>
      </c>
      <c r="I79" s="18">
        <f>IF(OR($A79="",$D79="",$F79=""),"",IF($F79="Pago",0,$D79))</f>
        <v/>
      </c>
      <c r="J79" s="25" t="n"/>
      <c r="K79" s="18">
        <f>IF(OR($A79="",$B79=""),"",IFERROR(SUMIFS($I$5:$I$104,$A$5:$A$104,$A79,$B$5:$B$104,$B79),""))</f>
        <v/>
      </c>
      <c r="L79" s="26">
        <f>IF(OR($A79="",$H79="",$F79="",Premissas!$B$4=""),"",IF(AND($F79&lt;&gt;"Pago",$H79&gt;=Premissas!$B$4),"Conferir atraso",""))</f>
        <v/>
      </c>
    </row>
    <row r="80">
      <c r="A80" s="20" t="n"/>
      <c r="B80" s="20" t="n"/>
      <c r="C80" s="21" t="n"/>
      <c r="D80" s="22" t="n"/>
      <c r="E80" s="20" t="n"/>
      <c r="F80" s="23" t="n"/>
      <c r="G80" s="21" t="n"/>
      <c r="H80" s="27">
        <f>IF(OR($A80="",$F80="",$G80=""),"",IF($F80="Pago",0,MAX(0,TODAY()-$G80)))</f>
        <v/>
      </c>
      <c r="I80" s="15">
        <f>IF(OR($A80="",$D80="",$F80=""),"",IF($F80="Pago",0,$D80))</f>
        <v/>
      </c>
      <c r="J80" s="25" t="n"/>
      <c r="K80" s="15">
        <f>IF(OR($A80="",$B80=""),"",IFERROR(SUMIFS($I$5:$I$104,$A$5:$A$104,$A80,$B$5:$B$104,$B80),""))</f>
        <v/>
      </c>
      <c r="L80" s="28">
        <f>IF(OR($A80="",$H80="",$F80="",Premissas!$B$4=""),"",IF(AND($F80&lt;&gt;"Pago",$H80&gt;=Premissas!$B$4),"Conferir atraso",""))</f>
        <v/>
      </c>
    </row>
    <row r="81">
      <c r="A81" s="20" t="n"/>
      <c r="B81" s="20" t="n"/>
      <c r="C81" s="21" t="n"/>
      <c r="D81" s="22" t="n"/>
      <c r="E81" s="20" t="n"/>
      <c r="F81" s="23" t="n"/>
      <c r="G81" s="21" t="n"/>
      <c r="H81" s="24">
        <f>IF(OR($A81="",$F81="",$G81=""),"",IF($F81="Pago",0,MAX(0,TODAY()-$G81)))</f>
        <v/>
      </c>
      <c r="I81" s="18">
        <f>IF(OR($A81="",$D81="",$F81=""),"",IF($F81="Pago",0,$D81))</f>
        <v/>
      </c>
      <c r="J81" s="25" t="n"/>
      <c r="K81" s="18">
        <f>IF(OR($A81="",$B81=""),"",IFERROR(SUMIFS($I$5:$I$104,$A$5:$A$104,$A81,$B$5:$B$104,$B81),""))</f>
        <v/>
      </c>
      <c r="L81" s="26">
        <f>IF(OR($A81="",$H81="",$F81="",Premissas!$B$4=""),"",IF(AND($F81&lt;&gt;"Pago",$H81&gt;=Premissas!$B$4),"Conferir atraso",""))</f>
        <v/>
      </c>
    </row>
    <row r="82">
      <c r="A82" s="20" t="n"/>
      <c r="B82" s="20" t="n"/>
      <c r="C82" s="21" t="n"/>
      <c r="D82" s="22" t="n"/>
      <c r="E82" s="20" t="n"/>
      <c r="F82" s="23" t="n"/>
      <c r="G82" s="21" t="n"/>
      <c r="H82" s="27">
        <f>IF(OR($A82="",$F82="",$G82=""),"",IF($F82="Pago",0,MAX(0,TODAY()-$G82)))</f>
        <v/>
      </c>
      <c r="I82" s="15">
        <f>IF(OR($A82="",$D82="",$F82=""),"",IF($F82="Pago",0,$D82))</f>
        <v/>
      </c>
      <c r="J82" s="25" t="n"/>
      <c r="K82" s="15">
        <f>IF(OR($A82="",$B82=""),"",IFERROR(SUMIFS($I$5:$I$104,$A$5:$A$104,$A82,$B$5:$B$104,$B82),""))</f>
        <v/>
      </c>
      <c r="L82" s="28">
        <f>IF(OR($A82="",$H82="",$F82="",Premissas!$B$4=""),"",IF(AND($F82&lt;&gt;"Pago",$H82&gt;=Premissas!$B$4),"Conferir atraso",""))</f>
        <v/>
      </c>
    </row>
    <row r="83">
      <c r="A83" s="20" t="n"/>
      <c r="B83" s="20" t="n"/>
      <c r="C83" s="21" t="n"/>
      <c r="D83" s="22" t="n"/>
      <c r="E83" s="20" t="n"/>
      <c r="F83" s="23" t="n"/>
      <c r="G83" s="21" t="n"/>
      <c r="H83" s="24">
        <f>IF(OR($A83="",$F83="",$G83=""),"",IF($F83="Pago",0,MAX(0,TODAY()-$G83)))</f>
        <v/>
      </c>
      <c r="I83" s="18">
        <f>IF(OR($A83="",$D83="",$F83=""),"",IF($F83="Pago",0,$D83))</f>
        <v/>
      </c>
      <c r="J83" s="25" t="n"/>
      <c r="K83" s="18">
        <f>IF(OR($A83="",$B83=""),"",IFERROR(SUMIFS($I$5:$I$104,$A$5:$A$104,$A83,$B$5:$B$104,$B83),""))</f>
        <v/>
      </c>
      <c r="L83" s="26">
        <f>IF(OR($A83="",$H83="",$F83="",Premissas!$B$4=""),"",IF(AND($F83&lt;&gt;"Pago",$H83&gt;=Premissas!$B$4),"Conferir atraso",""))</f>
        <v/>
      </c>
    </row>
    <row r="84">
      <c r="A84" s="20" t="n"/>
      <c r="B84" s="20" t="n"/>
      <c r="C84" s="21" t="n"/>
      <c r="D84" s="22" t="n"/>
      <c r="E84" s="20" t="n"/>
      <c r="F84" s="23" t="n"/>
      <c r="G84" s="21" t="n"/>
      <c r="H84" s="27">
        <f>IF(OR($A84="",$F84="",$G84=""),"",IF($F84="Pago",0,MAX(0,TODAY()-$G84)))</f>
        <v/>
      </c>
      <c r="I84" s="15">
        <f>IF(OR($A84="",$D84="",$F84=""),"",IF($F84="Pago",0,$D84))</f>
        <v/>
      </c>
      <c r="J84" s="25" t="n"/>
      <c r="K84" s="15">
        <f>IF(OR($A84="",$B84=""),"",IFERROR(SUMIFS($I$5:$I$104,$A$5:$A$104,$A84,$B$5:$B$104,$B84),""))</f>
        <v/>
      </c>
      <c r="L84" s="28">
        <f>IF(OR($A84="",$H84="",$F84="",Premissas!$B$4=""),"",IF(AND($F84&lt;&gt;"Pago",$H84&gt;=Premissas!$B$4),"Conferir atraso",""))</f>
        <v/>
      </c>
    </row>
    <row r="85">
      <c r="A85" s="20" t="n"/>
      <c r="B85" s="20" t="n"/>
      <c r="C85" s="21" t="n"/>
      <c r="D85" s="22" t="n"/>
      <c r="E85" s="20" t="n"/>
      <c r="F85" s="23" t="n"/>
      <c r="G85" s="21" t="n"/>
      <c r="H85" s="24">
        <f>IF(OR($A85="",$F85="",$G85=""),"",IF($F85="Pago",0,MAX(0,TODAY()-$G85)))</f>
        <v/>
      </c>
      <c r="I85" s="18">
        <f>IF(OR($A85="",$D85="",$F85=""),"",IF($F85="Pago",0,$D85))</f>
        <v/>
      </c>
      <c r="J85" s="25" t="n"/>
      <c r="K85" s="18">
        <f>IF(OR($A85="",$B85=""),"",IFERROR(SUMIFS($I$5:$I$104,$A$5:$A$104,$A85,$B$5:$B$104,$B85),""))</f>
        <v/>
      </c>
      <c r="L85" s="26">
        <f>IF(OR($A85="",$H85="",$F85="",Premissas!$B$4=""),"",IF(AND($F85&lt;&gt;"Pago",$H85&gt;=Premissas!$B$4),"Conferir atraso",""))</f>
        <v/>
      </c>
    </row>
    <row r="86">
      <c r="A86" s="20" t="n"/>
      <c r="B86" s="20" t="n"/>
      <c r="C86" s="21" t="n"/>
      <c r="D86" s="22" t="n"/>
      <c r="E86" s="20" t="n"/>
      <c r="F86" s="23" t="n"/>
      <c r="G86" s="21" t="n"/>
      <c r="H86" s="27">
        <f>IF(OR($A86="",$F86="",$G86=""),"",IF($F86="Pago",0,MAX(0,TODAY()-$G86)))</f>
        <v/>
      </c>
      <c r="I86" s="15">
        <f>IF(OR($A86="",$D86="",$F86=""),"",IF($F86="Pago",0,$D86))</f>
        <v/>
      </c>
      <c r="J86" s="25" t="n"/>
      <c r="K86" s="15">
        <f>IF(OR($A86="",$B86=""),"",IFERROR(SUMIFS($I$5:$I$104,$A$5:$A$104,$A86,$B$5:$B$104,$B86),""))</f>
        <v/>
      </c>
      <c r="L86" s="28">
        <f>IF(OR($A86="",$H86="",$F86="",Premissas!$B$4=""),"",IF(AND($F86&lt;&gt;"Pago",$H86&gt;=Premissas!$B$4),"Conferir atraso",""))</f>
        <v/>
      </c>
    </row>
    <row r="87">
      <c r="A87" s="20" t="n"/>
      <c r="B87" s="20" t="n"/>
      <c r="C87" s="21" t="n"/>
      <c r="D87" s="22" t="n"/>
      <c r="E87" s="20" t="n"/>
      <c r="F87" s="23" t="n"/>
      <c r="G87" s="21" t="n"/>
      <c r="H87" s="24">
        <f>IF(OR($A87="",$F87="",$G87=""),"",IF($F87="Pago",0,MAX(0,TODAY()-$G87)))</f>
        <v/>
      </c>
      <c r="I87" s="18">
        <f>IF(OR($A87="",$D87="",$F87=""),"",IF($F87="Pago",0,$D87))</f>
        <v/>
      </c>
      <c r="J87" s="25" t="n"/>
      <c r="K87" s="18">
        <f>IF(OR($A87="",$B87=""),"",IFERROR(SUMIFS($I$5:$I$104,$A$5:$A$104,$A87,$B$5:$B$104,$B87),""))</f>
        <v/>
      </c>
      <c r="L87" s="26">
        <f>IF(OR($A87="",$H87="",$F87="",Premissas!$B$4=""),"",IF(AND($F87&lt;&gt;"Pago",$H87&gt;=Premissas!$B$4),"Conferir atraso",""))</f>
        <v/>
      </c>
    </row>
    <row r="88">
      <c r="A88" s="20" t="n"/>
      <c r="B88" s="20" t="n"/>
      <c r="C88" s="21" t="n"/>
      <c r="D88" s="22" t="n"/>
      <c r="E88" s="20" t="n"/>
      <c r="F88" s="23" t="n"/>
      <c r="G88" s="21" t="n"/>
      <c r="H88" s="27">
        <f>IF(OR($A88="",$F88="",$G88=""),"",IF($F88="Pago",0,MAX(0,TODAY()-$G88)))</f>
        <v/>
      </c>
      <c r="I88" s="15">
        <f>IF(OR($A88="",$D88="",$F88=""),"",IF($F88="Pago",0,$D88))</f>
        <v/>
      </c>
      <c r="J88" s="25" t="n"/>
      <c r="K88" s="15">
        <f>IF(OR($A88="",$B88=""),"",IFERROR(SUMIFS($I$5:$I$104,$A$5:$A$104,$A88,$B$5:$B$104,$B88),""))</f>
        <v/>
      </c>
      <c r="L88" s="28">
        <f>IF(OR($A88="",$H88="",$F88="",Premissas!$B$4=""),"",IF(AND($F88&lt;&gt;"Pago",$H88&gt;=Premissas!$B$4),"Conferir atraso",""))</f>
        <v/>
      </c>
    </row>
    <row r="89">
      <c r="A89" s="20" t="n"/>
      <c r="B89" s="20" t="n"/>
      <c r="C89" s="21" t="n"/>
      <c r="D89" s="22" t="n"/>
      <c r="E89" s="20" t="n"/>
      <c r="F89" s="23" t="n"/>
      <c r="G89" s="21" t="n"/>
      <c r="H89" s="24">
        <f>IF(OR($A89="",$F89="",$G89=""),"",IF($F89="Pago",0,MAX(0,TODAY()-$G89)))</f>
        <v/>
      </c>
      <c r="I89" s="18">
        <f>IF(OR($A89="",$D89="",$F89=""),"",IF($F89="Pago",0,$D89))</f>
        <v/>
      </c>
      <c r="J89" s="25" t="n"/>
      <c r="K89" s="18">
        <f>IF(OR($A89="",$B89=""),"",IFERROR(SUMIFS($I$5:$I$104,$A$5:$A$104,$A89,$B$5:$B$104,$B89),""))</f>
        <v/>
      </c>
      <c r="L89" s="26">
        <f>IF(OR($A89="",$H89="",$F89="",Premissas!$B$4=""),"",IF(AND($F89&lt;&gt;"Pago",$H89&gt;=Premissas!$B$4),"Conferir atraso",""))</f>
        <v/>
      </c>
    </row>
    <row r="90">
      <c r="A90" s="20" t="n"/>
      <c r="B90" s="20" t="n"/>
      <c r="C90" s="21" t="n"/>
      <c r="D90" s="22" t="n"/>
      <c r="E90" s="20" t="n"/>
      <c r="F90" s="23" t="n"/>
      <c r="G90" s="21" t="n"/>
      <c r="H90" s="27">
        <f>IF(OR($A90="",$F90="",$G90=""),"",IF($F90="Pago",0,MAX(0,TODAY()-$G90)))</f>
        <v/>
      </c>
      <c r="I90" s="15">
        <f>IF(OR($A90="",$D90="",$F90=""),"",IF($F90="Pago",0,$D90))</f>
        <v/>
      </c>
      <c r="J90" s="25" t="n"/>
      <c r="K90" s="15">
        <f>IF(OR($A90="",$B90=""),"",IFERROR(SUMIFS($I$5:$I$104,$A$5:$A$104,$A90,$B$5:$B$104,$B90),""))</f>
        <v/>
      </c>
      <c r="L90" s="28">
        <f>IF(OR($A90="",$H90="",$F90="",Premissas!$B$4=""),"",IF(AND($F90&lt;&gt;"Pago",$H90&gt;=Premissas!$B$4),"Conferir atraso",""))</f>
        <v/>
      </c>
    </row>
    <row r="91">
      <c r="A91" s="20" t="n"/>
      <c r="B91" s="20" t="n"/>
      <c r="C91" s="21" t="n"/>
      <c r="D91" s="22" t="n"/>
      <c r="E91" s="20" t="n"/>
      <c r="F91" s="23" t="n"/>
      <c r="G91" s="21" t="n"/>
      <c r="H91" s="24">
        <f>IF(OR($A91="",$F91="",$G91=""),"",IF($F91="Pago",0,MAX(0,TODAY()-$G91)))</f>
        <v/>
      </c>
      <c r="I91" s="18">
        <f>IF(OR($A91="",$D91="",$F91=""),"",IF($F91="Pago",0,$D91))</f>
        <v/>
      </c>
      <c r="J91" s="25" t="n"/>
      <c r="K91" s="18">
        <f>IF(OR($A91="",$B91=""),"",IFERROR(SUMIFS($I$5:$I$104,$A$5:$A$104,$A91,$B$5:$B$104,$B91),""))</f>
        <v/>
      </c>
      <c r="L91" s="26">
        <f>IF(OR($A91="",$H91="",$F91="",Premissas!$B$4=""),"",IF(AND($F91&lt;&gt;"Pago",$H91&gt;=Premissas!$B$4),"Conferir atraso",""))</f>
        <v/>
      </c>
    </row>
    <row r="92">
      <c r="A92" s="20" t="n"/>
      <c r="B92" s="20" t="n"/>
      <c r="C92" s="21" t="n"/>
      <c r="D92" s="22" t="n"/>
      <c r="E92" s="20" t="n"/>
      <c r="F92" s="23" t="n"/>
      <c r="G92" s="21" t="n"/>
      <c r="H92" s="27">
        <f>IF(OR($A92="",$F92="",$G92=""),"",IF($F92="Pago",0,MAX(0,TODAY()-$G92)))</f>
        <v/>
      </c>
      <c r="I92" s="15">
        <f>IF(OR($A92="",$D92="",$F92=""),"",IF($F92="Pago",0,$D92))</f>
        <v/>
      </c>
      <c r="J92" s="25" t="n"/>
      <c r="K92" s="15">
        <f>IF(OR($A92="",$B92=""),"",IFERROR(SUMIFS($I$5:$I$104,$A$5:$A$104,$A92,$B$5:$B$104,$B92),""))</f>
        <v/>
      </c>
      <c r="L92" s="28">
        <f>IF(OR($A92="",$H92="",$F92="",Premissas!$B$4=""),"",IF(AND($F92&lt;&gt;"Pago",$H92&gt;=Premissas!$B$4),"Conferir atraso",""))</f>
        <v/>
      </c>
    </row>
    <row r="93">
      <c r="A93" s="20" t="n"/>
      <c r="B93" s="20" t="n"/>
      <c r="C93" s="21" t="n"/>
      <c r="D93" s="22" t="n"/>
      <c r="E93" s="20" t="n"/>
      <c r="F93" s="23" t="n"/>
      <c r="G93" s="21" t="n"/>
      <c r="H93" s="24">
        <f>IF(OR($A93="",$F93="",$G93=""),"",IF($F93="Pago",0,MAX(0,TODAY()-$G93)))</f>
        <v/>
      </c>
      <c r="I93" s="18">
        <f>IF(OR($A93="",$D93="",$F93=""),"",IF($F93="Pago",0,$D93))</f>
        <v/>
      </c>
      <c r="J93" s="25" t="n"/>
      <c r="K93" s="18">
        <f>IF(OR($A93="",$B93=""),"",IFERROR(SUMIFS($I$5:$I$104,$A$5:$A$104,$A93,$B$5:$B$104,$B93),""))</f>
        <v/>
      </c>
      <c r="L93" s="26">
        <f>IF(OR($A93="",$H93="",$F93="",Premissas!$B$4=""),"",IF(AND($F93&lt;&gt;"Pago",$H93&gt;=Premissas!$B$4),"Conferir atraso",""))</f>
        <v/>
      </c>
    </row>
    <row r="94">
      <c r="A94" s="20" t="n"/>
      <c r="B94" s="20" t="n"/>
      <c r="C94" s="21" t="n"/>
      <c r="D94" s="22" t="n"/>
      <c r="E94" s="20" t="n"/>
      <c r="F94" s="23" t="n"/>
      <c r="G94" s="21" t="n"/>
      <c r="H94" s="27">
        <f>IF(OR($A94="",$F94="",$G94=""),"",IF($F94="Pago",0,MAX(0,TODAY()-$G94)))</f>
        <v/>
      </c>
      <c r="I94" s="15">
        <f>IF(OR($A94="",$D94="",$F94=""),"",IF($F94="Pago",0,$D94))</f>
        <v/>
      </c>
      <c r="J94" s="25" t="n"/>
      <c r="K94" s="15">
        <f>IF(OR($A94="",$B94=""),"",IFERROR(SUMIFS($I$5:$I$104,$A$5:$A$104,$A94,$B$5:$B$104,$B94),""))</f>
        <v/>
      </c>
      <c r="L94" s="28">
        <f>IF(OR($A94="",$H94="",$F94="",Premissas!$B$4=""),"",IF(AND($F94&lt;&gt;"Pago",$H94&gt;=Premissas!$B$4),"Conferir atraso",""))</f>
        <v/>
      </c>
    </row>
    <row r="95">
      <c r="A95" s="20" t="n"/>
      <c r="B95" s="20" t="n"/>
      <c r="C95" s="21" t="n"/>
      <c r="D95" s="22" t="n"/>
      <c r="E95" s="20" t="n"/>
      <c r="F95" s="23" t="n"/>
      <c r="G95" s="21" t="n"/>
      <c r="H95" s="24">
        <f>IF(OR($A95="",$F95="",$G95=""),"",IF($F95="Pago",0,MAX(0,TODAY()-$G95)))</f>
        <v/>
      </c>
      <c r="I95" s="18">
        <f>IF(OR($A95="",$D95="",$F95=""),"",IF($F95="Pago",0,$D95))</f>
        <v/>
      </c>
      <c r="J95" s="25" t="n"/>
      <c r="K95" s="18">
        <f>IF(OR($A95="",$B95=""),"",IFERROR(SUMIFS($I$5:$I$104,$A$5:$A$104,$A95,$B$5:$B$104,$B95),""))</f>
        <v/>
      </c>
      <c r="L95" s="26">
        <f>IF(OR($A95="",$H95="",$F95="",Premissas!$B$4=""),"",IF(AND($F95&lt;&gt;"Pago",$H95&gt;=Premissas!$B$4),"Conferir atraso",""))</f>
        <v/>
      </c>
    </row>
    <row r="96">
      <c r="A96" s="20" t="n"/>
      <c r="B96" s="20" t="n"/>
      <c r="C96" s="21" t="n"/>
      <c r="D96" s="22" t="n"/>
      <c r="E96" s="20" t="n"/>
      <c r="F96" s="23" t="n"/>
      <c r="G96" s="21" t="n"/>
      <c r="H96" s="27">
        <f>IF(OR($A96="",$F96="",$G96=""),"",IF($F96="Pago",0,MAX(0,TODAY()-$G96)))</f>
        <v/>
      </c>
      <c r="I96" s="15">
        <f>IF(OR($A96="",$D96="",$F96=""),"",IF($F96="Pago",0,$D96))</f>
        <v/>
      </c>
      <c r="J96" s="25" t="n"/>
      <c r="K96" s="15">
        <f>IF(OR($A96="",$B96=""),"",IFERROR(SUMIFS($I$5:$I$104,$A$5:$A$104,$A96,$B$5:$B$104,$B96),""))</f>
        <v/>
      </c>
      <c r="L96" s="28">
        <f>IF(OR($A96="",$H96="",$F96="",Premissas!$B$4=""),"",IF(AND($F96&lt;&gt;"Pago",$H96&gt;=Premissas!$B$4),"Conferir atraso",""))</f>
        <v/>
      </c>
    </row>
    <row r="97">
      <c r="A97" s="20" t="n"/>
      <c r="B97" s="20" t="n"/>
      <c r="C97" s="21" t="n"/>
      <c r="D97" s="22" t="n"/>
      <c r="E97" s="20" t="n"/>
      <c r="F97" s="23" t="n"/>
      <c r="G97" s="21" t="n"/>
      <c r="H97" s="24">
        <f>IF(OR($A97="",$F97="",$G97=""),"",IF($F97="Pago",0,MAX(0,TODAY()-$G97)))</f>
        <v/>
      </c>
      <c r="I97" s="18">
        <f>IF(OR($A97="",$D97="",$F97=""),"",IF($F97="Pago",0,$D97))</f>
        <v/>
      </c>
      <c r="J97" s="25" t="n"/>
      <c r="K97" s="18">
        <f>IF(OR($A97="",$B97=""),"",IFERROR(SUMIFS($I$5:$I$104,$A$5:$A$104,$A97,$B$5:$B$104,$B97),""))</f>
        <v/>
      </c>
      <c r="L97" s="26">
        <f>IF(OR($A97="",$H97="",$F97="",Premissas!$B$4=""),"",IF(AND($F97&lt;&gt;"Pago",$H97&gt;=Premissas!$B$4),"Conferir atraso",""))</f>
        <v/>
      </c>
    </row>
    <row r="98">
      <c r="A98" s="20" t="n"/>
      <c r="B98" s="20" t="n"/>
      <c r="C98" s="21" t="n"/>
      <c r="D98" s="22" t="n"/>
      <c r="E98" s="20" t="n"/>
      <c r="F98" s="23" t="n"/>
      <c r="G98" s="21" t="n"/>
      <c r="H98" s="27">
        <f>IF(OR($A98="",$F98="",$G98=""),"",IF($F98="Pago",0,MAX(0,TODAY()-$G98)))</f>
        <v/>
      </c>
      <c r="I98" s="15">
        <f>IF(OR($A98="",$D98="",$F98=""),"",IF($F98="Pago",0,$D98))</f>
        <v/>
      </c>
      <c r="J98" s="25" t="n"/>
      <c r="K98" s="15">
        <f>IF(OR($A98="",$B98=""),"",IFERROR(SUMIFS($I$5:$I$104,$A$5:$A$104,$A98,$B$5:$B$104,$B98),""))</f>
        <v/>
      </c>
      <c r="L98" s="28">
        <f>IF(OR($A98="",$H98="",$F98="",Premissas!$B$4=""),"",IF(AND($F98&lt;&gt;"Pago",$H98&gt;=Premissas!$B$4),"Conferir atraso",""))</f>
        <v/>
      </c>
    </row>
    <row r="99">
      <c r="A99" s="20" t="n"/>
      <c r="B99" s="20" t="n"/>
      <c r="C99" s="21" t="n"/>
      <c r="D99" s="22" t="n"/>
      <c r="E99" s="20" t="n"/>
      <c r="F99" s="23" t="n"/>
      <c r="G99" s="21" t="n"/>
      <c r="H99" s="24">
        <f>IF(OR($A99="",$F99="",$G99=""),"",IF($F99="Pago",0,MAX(0,TODAY()-$G99)))</f>
        <v/>
      </c>
      <c r="I99" s="18">
        <f>IF(OR($A99="",$D99="",$F99=""),"",IF($F99="Pago",0,$D99))</f>
        <v/>
      </c>
      <c r="J99" s="25" t="n"/>
      <c r="K99" s="18">
        <f>IF(OR($A99="",$B99=""),"",IFERROR(SUMIFS($I$5:$I$104,$A$5:$A$104,$A99,$B$5:$B$104,$B99),""))</f>
        <v/>
      </c>
      <c r="L99" s="26">
        <f>IF(OR($A99="",$H99="",$F99="",Premissas!$B$4=""),"",IF(AND($F99&lt;&gt;"Pago",$H99&gt;=Premissas!$B$4),"Conferir atraso",""))</f>
        <v/>
      </c>
    </row>
    <row r="100">
      <c r="A100" s="20" t="n"/>
      <c r="B100" s="20" t="n"/>
      <c r="C100" s="21" t="n"/>
      <c r="D100" s="22" t="n"/>
      <c r="E100" s="20" t="n"/>
      <c r="F100" s="23" t="n"/>
      <c r="G100" s="21" t="n"/>
      <c r="H100" s="27">
        <f>IF(OR($A100="",$F100="",$G100=""),"",IF($F100="Pago",0,MAX(0,TODAY()-$G100)))</f>
        <v/>
      </c>
      <c r="I100" s="15">
        <f>IF(OR($A100="",$D100="",$F100=""),"",IF($F100="Pago",0,$D100))</f>
        <v/>
      </c>
      <c r="J100" s="25" t="n"/>
      <c r="K100" s="15">
        <f>IF(OR($A100="",$B100=""),"",IFERROR(SUMIFS($I$5:$I$104,$A$5:$A$104,$A100,$B$5:$B$104,$B100),""))</f>
        <v/>
      </c>
      <c r="L100" s="28">
        <f>IF(OR($A100="",$H100="",$F100="",Premissas!$B$4=""),"",IF(AND($F100&lt;&gt;"Pago",$H100&gt;=Premissas!$B$4),"Conferir atraso",""))</f>
        <v/>
      </c>
    </row>
    <row r="101">
      <c r="A101" s="20" t="n"/>
      <c r="B101" s="20" t="n"/>
      <c r="C101" s="21" t="n"/>
      <c r="D101" s="22" t="n"/>
      <c r="E101" s="20" t="n"/>
      <c r="F101" s="23" t="n"/>
      <c r="G101" s="21" t="n"/>
      <c r="H101" s="24">
        <f>IF(OR($A101="",$F101="",$G101=""),"",IF($F101="Pago",0,MAX(0,TODAY()-$G101)))</f>
        <v/>
      </c>
      <c r="I101" s="18">
        <f>IF(OR($A101="",$D101="",$F101=""),"",IF($F101="Pago",0,$D101))</f>
        <v/>
      </c>
      <c r="J101" s="25" t="n"/>
      <c r="K101" s="18">
        <f>IF(OR($A101="",$B101=""),"",IFERROR(SUMIFS($I$5:$I$104,$A$5:$A$104,$A101,$B$5:$B$104,$B101),""))</f>
        <v/>
      </c>
      <c r="L101" s="26">
        <f>IF(OR($A101="",$H101="",$F101="",Premissas!$B$4=""),"",IF(AND($F101&lt;&gt;"Pago",$H101&gt;=Premissas!$B$4),"Conferir atraso",""))</f>
        <v/>
      </c>
    </row>
    <row r="102">
      <c r="A102" s="20" t="n"/>
      <c r="B102" s="20" t="n"/>
      <c r="C102" s="21" t="n"/>
      <c r="D102" s="22" t="n"/>
      <c r="E102" s="20" t="n"/>
      <c r="F102" s="23" t="n"/>
      <c r="G102" s="21" t="n"/>
      <c r="H102" s="27">
        <f>IF(OR($A102="",$F102="",$G102=""),"",IF($F102="Pago",0,MAX(0,TODAY()-$G102)))</f>
        <v/>
      </c>
      <c r="I102" s="15">
        <f>IF(OR($A102="",$D102="",$F102=""),"",IF($F102="Pago",0,$D102))</f>
        <v/>
      </c>
      <c r="J102" s="25" t="n"/>
      <c r="K102" s="15">
        <f>IF(OR($A102="",$B102=""),"",IFERROR(SUMIFS($I$5:$I$104,$A$5:$A$104,$A102,$B$5:$B$104,$B102),""))</f>
        <v/>
      </c>
      <c r="L102" s="28">
        <f>IF(OR($A102="",$H102="",$F102="",Premissas!$B$4=""),"",IF(AND($F102&lt;&gt;"Pago",$H102&gt;=Premissas!$B$4),"Conferir atraso",""))</f>
        <v/>
      </c>
    </row>
    <row r="103">
      <c r="A103" s="20" t="n"/>
      <c r="B103" s="20" t="n"/>
      <c r="C103" s="21" t="n"/>
      <c r="D103" s="22" t="n"/>
      <c r="E103" s="20" t="n"/>
      <c r="F103" s="23" t="n"/>
      <c r="G103" s="21" t="n"/>
      <c r="H103" s="24">
        <f>IF(OR($A103="",$F103="",$G103=""),"",IF($F103="Pago",0,MAX(0,TODAY()-$G103)))</f>
        <v/>
      </c>
      <c r="I103" s="18">
        <f>IF(OR($A103="",$D103="",$F103=""),"",IF($F103="Pago",0,$D103))</f>
        <v/>
      </c>
      <c r="J103" s="25" t="n"/>
      <c r="K103" s="18">
        <f>IF(OR($A103="",$B103=""),"",IFERROR(SUMIFS($I$5:$I$104,$A$5:$A$104,$A103,$B$5:$B$104,$B103),""))</f>
        <v/>
      </c>
      <c r="L103" s="26">
        <f>IF(OR($A103="",$H103="",$F103="",Premissas!$B$4=""),"",IF(AND($F103&lt;&gt;"Pago",$H103&gt;=Premissas!$B$4),"Conferir atraso",""))</f>
        <v/>
      </c>
    </row>
    <row r="104">
      <c r="A104" s="20" t="n"/>
      <c r="B104" s="20" t="n"/>
      <c r="C104" s="21" t="n"/>
      <c r="D104" s="22" t="n"/>
      <c r="E104" s="20" t="n"/>
      <c r="F104" s="23" t="n"/>
      <c r="G104" s="21" t="n"/>
      <c r="H104" s="27">
        <f>IF(OR($A104="",$F104="",$G104=""),"",IF($F104="Pago",0,MAX(0,TODAY()-$G104)))</f>
        <v/>
      </c>
      <c r="I104" s="15">
        <f>IF(OR($A104="",$D104="",$F104=""),"",IF($F104="Pago",0,$D104))</f>
        <v/>
      </c>
      <c r="J104" s="25" t="n"/>
      <c r="K104" s="15">
        <f>IF(OR($A104="",$B104=""),"",IFERROR(SUMIFS($I$5:$I$104,$A$5:$A$104,$A104,$B$5:$B$104,$B104),""))</f>
        <v/>
      </c>
      <c r="L104" s="28">
        <f>IF(OR($A104="",$H104="",$F104="",Premissas!$B$4=""),"",IF(AND($F104&lt;&gt;"Pago",$H104&gt;=Premissas!$B$4),"Conferir atraso",""))</f>
        <v/>
      </c>
    </row>
  </sheetData>
  <autoFilter ref="A4:L104"/>
  <mergeCells count="1">
    <mergeCell ref="A1:L1"/>
  </mergeCells>
  <conditionalFormatting sqref="F5:F104">
    <cfRule type="expression" priority="1" dxfId="2">
      <formula>AND($A5&lt;&gt;"",$F5="Pago")</formula>
    </cfRule>
  </conditionalFormatting>
  <conditionalFormatting sqref="H5:H104">
    <cfRule type="expression" priority="2" dxfId="1" stopIfTrue="1">
      <formula>$L5="Conferir atraso"</formula>
    </cfRule>
    <cfRule type="expression" priority="3" dxfId="0">
      <formula>AND(ISNUMBER($H5),$H5&gt;0)</formula>
    </cfRule>
  </conditionalFormatting>
  <conditionalFormatting sqref="I5:I104">
    <cfRule type="expression" priority="4" dxfId="0">
      <formula>AND(ISNUMBER($I5),$I5&gt;0)</formula>
    </cfRule>
  </conditionalFormatting>
  <conditionalFormatting sqref="L5:L104">
    <cfRule type="expression" priority="5" dxfId="1">
      <formula>$L5="Conferir atraso"</formula>
    </cfRule>
  </conditionalFormatting>
  <dataValidations count="3">
    <dataValidation sqref="F5:F104" showDropDown="0" showInputMessage="1" showErrorMessage="1" allowBlank="0" errorTitle="Situação inválida" error="Selecione uma das situações disponíveis." promptTitle="Situação da parcela" prompt="Escolha Em aberto, Em negociação ou Pago." type="list">
      <formula1>"Em aberto,Em negociação,Pago"</formula1>
    </dataValidation>
    <dataValidation sqref="D5:D104" showDropDown="0" showInputMessage="0" showErrorMessage="1" allowBlank="0" errorTitle="Valor fora do limite" error="Informe um valor positivo dentro do limite definido em Premissas." type="decimal" operator="between">
      <formula1>0.01</formula1>
      <formula2>Premissas!$B$5</formula2>
    </dataValidation>
    <dataValidation sqref="C5:C104 G5:G104" showDropDown="0" showInputMessage="0" showErrorMessage="1" allowBlank="0" errorTitle="Data fora do período" error="Informe uma data dentro dos limites definidos em Premissas." type="date" operator="between">
      <formula1>Premissas!$B$6</formula1>
      <formula2>Premissas!$B$7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20" customWidth="1" min="4" max="4"/>
  </cols>
  <sheetData>
    <row r="1" ht="28" customHeight="1">
      <c r="A1" s="1" t="inlineStr">
        <is>
          <t>Controle de inadimplência do condomínio — Saldo por unidade</t>
        </is>
      </c>
    </row>
    <row r="2">
      <c r="A2" s="29" t="inlineStr">
        <is>
          <t>Cadastre cada combinação de condomínio e unidade uma única vez para consolidar o saldo.</t>
        </is>
      </c>
    </row>
    <row r="3"/>
    <row r="4" ht="25" customHeight="1">
      <c r="A4" s="3" t="inlineStr">
        <is>
          <t>Condomínio</t>
        </is>
      </c>
      <c r="B4" s="3" t="inlineStr">
        <is>
          <t>Unidade</t>
        </is>
      </c>
      <c r="C4" s="3" t="inlineStr">
        <is>
          <t>Saldo em aberto</t>
        </is>
      </c>
      <c r="D4" s="3" t="inlineStr">
        <is>
          <t>Parcelas vencidas</t>
        </is>
      </c>
    </row>
    <row r="5">
      <c r="A5" s="20" t="inlineStr">
        <is>
          <t>Condomínio Fictício Bosque Azul</t>
        </is>
      </c>
      <c r="B5" s="20" t="inlineStr">
        <is>
          <t>Unidade Fictícia A-101</t>
        </is>
      </c>
      <c r="C5" s="18">
        <f>IF(OR($A5="",$B5=""),"",IF(COUNTIFS(Parcelas!$A$5:$A$104,$A5,Parcelas!$B$5:$B$104,$B5)=0,"",IFERROR(SUMIFS(Parcelas!$I$5:$I$104,Parcelas!$A$5:$A$104,$A5,Parcelas!$B$5:$B$104,$B5),"")))</f>
        <v/>
      </c>
      <c r="D5" s="30">
        <f>IF(OR($A5="",$B5=""),"",IF(COUNTIFS(Parcelas!$A$5:$A$104,$A5,Parcelas!$B$5:$B$104,$B5)=0,"",COUNTIFS(Parcelas!$A$5:$A$104,$A5,Parcelas!$B$5:$B$104,$B5,Parcelas!$F$5:$F$104,"&lt;&gt;Pago",Parcelas!$F$5:$F$104,"&lt;&gt;",Parcelas!$G$5:$G$104,"&lt;&gt;",Parcelas!$G$5:$G$104,"&lt;"&amp;TODAY())))</f>
        <v/>
      </c>
    </row>
    <row r="6">
      <c r="A6" s="20" t="inlineStr">
        <is>
          <t>Condomínio Fictício Bosque Azul</t>
        </is>
      </c>
      <c r="B6" s="20" t="inlineStr">
        <is>
          <t>Unidade Fictícia A-102</t>
        </is>
      </c>
      <c r="C6" s="15">
        <f>IF(OR($A6="",$B6=""),"",IF(COUNTIFS(Parcelas!$A$5:$A$104,$A6,Parcelas!$B$5:$B$104,$B6)=0,"",IFERROR(SUMIFS(Parcelas!$I$5:$I$104,Parcelas!$A$5:$A$104,$A6,Parcelas!$B$5:$B$104,$B6),"")))</f>
        <v/>
      </c>
      <c r="D6" s="31">
        <f>IF(OR($A6="",$B6=""),"",IF(COUNTIFS(Parcelas!$A$5:$A$104,$A6,Parcelas!$B$5:$B$104,$B6)=0,"",COUNTIFS(Parcelas!$A$5:$A$104,$A6,Parcelas!$B$5:$B$104,$B6,Parcelas!$F$5:$F$104,"&lt;&gt;Pago",Parcelas!$F$5:$F$104,"&lt;&gt;",Parcelas!$G$5:$G$104,"&lt;&gt;",Parcelas!$G$5:$G$104,"&lt;"&amp;TODAY())))</f>
        <v/>
      </c>
    </row>
    <row r="7">
      <c r="A7" s="20" t="inlineStr">
        <is>
          <t>Condomínio Fictício Bosque Azul</t>
        </is>
      </c>
      <c r="B7" s="20" t="inlineStr">
        <is>
          <t>Unidade Fictícia B-201</t>
        </is>
      </c>
      <c r="C7" s="18">
        <f>IF(OR($A7="",$B7=""),"",IF(COUNTIFS(Parcelas!$A$5:$A$104,$A7,Parcelas!$B$5:$B$104,$B7)=0,"",IFERROR(SUMIFS(Parcelas!$I$5:$I$104,Parcelas!$A$5:$A$104,$A7,Parcelas!$B$5:$B$104,$B7),"")))</f>
        <v/>
      </c>
      <c r="D7" s="30">
        <f>IF(OR($A7="",$B7=""),"",IF(COUNTIFS(Parcelas!$A$5:$A$104,$A7,Parcelas!$B$5:$B$104,$B7)=0,"",COUNTIFS(Parcelas!$A$5:$A$104,$A7,Parcelas!$B$5:$B$104,$B7,Parcelas!$F$5:$F$104,"&lt;&gt;Pago",Parcelas!$F$5:$F$104,"&lt;&gt;",Parcelas!$G$5:$G$104,"&lt;&gt;",Parcelas!$G$5:$G$104,"&lt;"&amp;TODAY())))</f>
        <v/>
      </c>
    </row>
    <row r="8">
      <c r="A8" s="20" t="inlineStr">
        <is>
          <t>Condomínio Fictício Bosque Azul</t>
        </is>
      </c>
      <c r="B8" s="20" t="inlineStr">
        <is>
          <t>Unidade Fictícia B-202</t>
        </is>
      </c>
      <c r="C8" s="15">
        <f>IF(OR($A8="",$B8=""),"",IF(COUNTIFS(Parcelas!$A$5:$A$104,$A8,Parcelas!$B$5:$B$104,$B8)=0,"",IFERROR(SUMIFS(Parcelas!$I$5:$I$104,Parcelas!$A$5:$A$104,$A8,Parcelas!$B$5:$B$104,$B8),"")))</f>
        <v/>
      </c>
      <c r="D8" s="31">
        <f>IF(OR($A8="",$B8=""),"",IF(COUNTIFS(Parcelas!$A$5:$A$104,$A8,Parcelas!$B$5:$B$104,$B8)=0,"",COUNTIFS(Parcelas!$A$5:$A$104,$A8,Parcelas!$B$5:$B$104,$B8,Parcelas!$F$5:$F$104,"&lt;&gt;Pago",Parcelas!$F$5:$F$104,"&lt;&gt;",Parcelas!$G$5:$G$104,"&lt;&gt;",Parcelas!$G$5:$G$104,"&lt;"&amp;TODAY())))</f>
        <v/>
      </c>
    </row>
    <row r="9">
      <c r="A9" s="20" t="inlineStr">
        <is>
          <t>Condomínio Fictício Jardim Solar</t>
        </is>
      </c>
      <c r="B9" s="20" t="inlineStr">
        <is>
          <t>Unidade Fictícia T-01</t>
        </is>
      </c>
      <c r="C9" s="18">
        <f>IF(OR($A9="",$B9=""),"",IF(COUNTIFS(Parcelas!$A$5:$A$104,$A9,Parcelas!$B$5:$B$104,$B9)=0,"",IFERROR(SUMIFS(Parcelas!$I$5:$I$104,Parcelas!$A$5:$A$104,$A9,Parcelas!$B$5:$B$104,$B9),"")))</f>
        <v/>
      </c>
      <c r="D9" s="30">
        <f>IF(OR($A9="",$B9=""),"",IF(COUNTIFS(Parcelas!$A$5:$A$104,$A9,Parcelas!$B$5:$B$104,$B9)=0,"",COUNTIFS(Parcelas!$A$5:$A$104,$A9,Parcelas!$B$5:$B$104,$B9,Parcelas!$F$5:$F$104,"&lt;&gt;Pago",Parcelas!$F$5:$F$104,"&lt;&gt;",Parcelas!$G$5:$G$104,"&lt;&gt;",Parcelas!$G$5:$G$104,"&lt;"&amp;TODAY())))</f>
        <v/>
      </c>
    </row>
    <row r="10">
      <c r="A10" s="20" t="inlineStr">
        <is>
          <t>Condomínio Fictício Jardim Solar</t>
        </is>
      </c>
      <c r="B10" s="20" t="inlineStr">
        <is>
          <t>Unidade Fictícia T-02</t>
        </is>
      </c>
      <c r="C10" s="15">
        <f>IF(OR($A10="",$B10=""),"",IF(COUNTIFS(Parcelas!$A$5:$A$104,$A10,Parcelas!$B$5:$B$104,$B10)=0,"",IFERROR(SUMIFS(Parcelas!$I$5:$I$104,Parcelas!$A$5:$A$104,$A10,Parcelas!$B$5:$B$104,$B10),"")))</f>
        <v/>
      </c>
      <c r="D10" s="31">
        <f>IF(OR($A10="",$B10=""),"",IF(COUNTIFS(Parcelas!$A$5:$A$104,$A10,Parcelas!$B$5:$B$104,$B10)=0,"",COUNTIFS(Parcelas!$A$5:$A$104,$A10,Parcelas!$B$5:$B$104,$B10,Parcelas!$F$5:$F$104,"&lt;&gt;Pago",Parcelas!$F$5:$F$104,"&lt;&gt;",Parcelas!$G$5:$G$104,"&lt;&gt;",Parcelas!$G$5:$G$104,"&lt;"&amp;TODAY())))</f>
        <v/>
      </c>
    </row>
    <row r="11">
      <c r="A11" s="20" t="inlineStr">
        <is>
          <t>Condomínio Fictício Jardim Solar</t>
        </is>
      </c>
      <c r="B11" s="20" t="inlineStr">
        <is>
          <t>Unidade Fictícia T-03</t>
        </is>
      </c>
      <c r="C11" s="18">
        <f>IF(OR($A11="",$B11=""),"",IF(COUNTIFS(Parcelas!$A$5:$A$104,$A11,Parcelas!$B$5:$B$104,$B11)=0,"",IFERROR(SUMIFS(Parcelas!$I$5:$I$104,Parcelas!$A$5:$A$104,$A11,Parcelas!$B$5:$B$104,$B11),"")))</f>
        <v/>
      </c>
      <c r="D11" s="30">
        <f>IF(OR($A11="",$B11=""),"",IF(COUNTIFS(Parcelas!$A$5:$A$104,$A11,Parcelas!$B$5:$B$104,$B11)=0,"",COUNTIFS(Parcelas!$A$5:$A$104,$A11,Parcelas!$B$5:$B$104,$B11,Parcelas!$F$5:$F$104,"&lt;&gt;Pago",Parcelas!$F$5:$F$104,"&lt;&gt;",Parcelas!$G$5:$G$104,"&lt;&gt;",Parcelas!$G$5:$G$104,"&lt;"&amp;TODAY())))</f>
        <v/>
      </c>
    </row>
    <row r="12">
      <c r="A12" s="20" t="inlineStr">
        <is>
          <t>Condomínio Fictício Jardim Solar</t>
        </is>
      </c>
      <c r="B12" s="20" t="inlineStr">
        <is>
          <t>Unidade Fictícia T-04</t>
        </is>
      </c>
      <c r="C12" s="15">
        <f>IF(OR($A12="",$B12=""),"",IF(COUNTIFS(Parcelas!$A$5:$A$104,$A12,Parcelas!$B$5:$B$104,$B12)=0,"",IFERROR(SUMIFS(Parcelas!$I$5:$I$104,Parcelas!$A$5:$A$104,$A12,Parcelas!$B$5:$B$104,$B12),"")))</f>
        <v/>
      </c>
      <c r="D12" s="31">
        <f>IF(OR($A12="",$B12=""),"",IF(COUNTIFS(Parcelas!$A$5:$A$104,$A12,Parcelas!$B$5:$B$104,$B12)=0,"",COUNTIFS(Parcelas!$A$5:$A$104,$A12,Parcelas!$B$5:$B$104,$B12,Parcelas!$F$5:$F$104,"&lt;&gt;Pago",Parcelas!$F$5:$F$104,"&lt;&gt;",Parcelas!$G$5:$G$104,"&lt;&gt;",Parcelas!$G$5:$G$104,"&lt;"&amp;TODAY())))</f>
        <v/>
      </c>
    </row>
    <row r="13">
      <c r="A13" s="20" t="inlineStr">
        <is>
          <t>Condomínio Fictício Jardim Solar</t>
        </is>
      </c>
      <c r="B13" s="20" t="inlineStr">
        <is>
          <t>Unidade Fictícia T-05</t>
        </is>
      </c>
      <c r="C13" s="18">
        <f>IF(OR($A13="",$B13=""),"",IF(COUNTIFS(Parcelas!$A$5:$A$104,$A13,Parcelas!$B$5:$B$104,$B13)=0,"",IFERROR(SUMIFS(Parcelas!$I$5:$I$104,Parcelas!$A$5:$A$104,$A13,Parcelas!$B$5:$B$104,$B13),"")))</f>
        <v/>
      </c>
      <c r="D13" s="30">
        <f>IF(OR($A13="",$B13=""),"",IF(COUNTIFS(Parcelas!$A$5:$A$104,$A13,Parcelas!$B$5:$B$104,$B13)=0,"",COUNTIFS(Parcelas!$A$5:$A$104,$A13,Parcelas!$B$5:$B$104,$B13,Parcelas!$F$5:$F$104,"&lt;&gt;Pago",Parcelas!$F$5:$F$104,"&lt;&gt;",Parcelas!$G$5:$G$104,"&lt;&gt;",Parcelas!$G$5:$G$104,"&lt;"&amp;TODAY())))</f>
        <v/>
      </c>
    </row>
    <row r="14">
      <c r="A14" s="20" t="n"/>
      <c r="B14" s="20" t="n"/>
      <c r="C14" s="15">
        <f>IF(OR($A14="",$B14=""),"",IF(COUNTIFS(Parcelas!$A$5:$A$104,$A14,Parcelas!$B$5:$B$104,$B14)=0,"",IFERROR(SUMIFS(Parcelas!$I$5:$I$104,Parcelas!$A$5:$A$104,$A14,Parcelas!$B$5:$B$104,$B14),"")))</f>
        <v/>
      </c>
      <c r="D14" s="31">
        <f>IF(OR($A14="",$B14=""),"",IF(COUNTIFS(Parcelas!$A$5:$A$104,$A14,Parcelas!$B$5:$B$104,$B14)=0,"",COUNTIFS(Parcelas!$A$5:$A$104,$A14,Parcelas!$B$5:$B$104,$B14,Parcelas!$F$5:$F$104,"&lt;&gt;Pago",Parcelas!$F$5:$F$104,"&lt;&gt;",Parcelas!$G$5:$G$104,"&lt;&gt;",Parcelas!$G$5:$G$104,"&lt;"&amp;TODAY())))</f>
        <v/>
      </c>
    </row>
    <row r="15">
      <c r="A15" s="20" t="n"/>
      <c r="B15" s="20" t="n"/>
      <c r="C15" s="18">
        <f>IF(OR($A15="",$B15=""),"",IF(COUNTIFS(Parcelas!$A$5:$A$104,$A15,Parcelas!$B$5:$B$104,$B15)=0,"",IFERROR(SUMIFS(Parcelas!$I$5:$I$104,Parcelas!$A$5:$A$104,$A15,Parcelas!$B$5:$B$104,$B15),"")))</f>
        <v/>
      </c>
      <c r="D15" s="30">
        <f>IF(OR($A15="",$B15=""),"",IF(COUNTIFS(Parcelas!$A$5:$A$104,$A15,Parcelas!$B$5:$B$104,$B15)=0,"",COUNTIFS(Parcelas!$A$5:$A$104,$A15,Parcelas!$B$5:$B$104,$B15,Parcelas!$F$5:$F$104,"&lt;&gt;Pago",Parcelas!$F$5:$F$104,"&lt;&gt;",Parcelas!$G$5:$G$104,"&lt;&gt;",Parcelas!$G$5:$G$104,"&lt;"&amp;TODAY())))</f>
        <v/>
      </c>
    </row>
    <row r="16">
      <c r="A16" s="20" t="n"/>
      <c r="B16" s="20" t="n"/>
      <c r="C16" s="15">
        <f>IF(OR($A16="",$B16=""),"",IF(COUNTIFS(Parcelas!$A$5:$A$104,$A16,Parcelas!$B$5:$B$104,$B16)=0,"",IFERROR(SUMIFS(Parcelas!$I$5:$I$104,Parcelas!$A$5:$A$104,$A16,Parcelas!$B$5:$B$104,$B16),"")))</f>
        <v/>
      </c>
      <c r="D16" s="31">
        <f>IF(OR($A16="",$B16=""),"",IF(COUNTIFS(Parcelas!$A$5:$A$104,$A16,Parcelas!$B$5:$B$104,$B16)=0,"",COUNTIFS(Parcelas!$A$5:$A$104,$A16,Parcelas!$B$5:$B$104,$B16,Parcelas!$F$5:$F$104,"&lt;&gt;Pago",Parcelas!$F$5:$F$104,"&lt;&gt;",Parcelas!$G$5:$G$104,"&lt;&gt;",Parcelas!$G$5:$G$104,"&lt;"&amp;TODAY())))</f>
        <v/>
      </c>
    </row>
    <row r="17">
      <c r="A17" s="20" t="n"/>
      <c r="B17" s="20" t="n"/>
      <c r="C17" s="18">
        <f>IF(OR($A17="",$B17=""),"",IF(COUNTIFS(Parcelas!$A$5:$A$104,$A17,Parcelas!$B$5:$B$104,$B17)=0,"",IFERROR(SUMIFS(Parcelas!$I$5:$I$104,Parcelas!$A$5:$A$104,$A17,Parcelas!$B$5:$B$104,$B17),"")))</f>
        <v/>
      </c>
      <c r="D17" s="30">
        <f>IF(OR($A17="",$B17=""),"",IF(COUNTIFS(Parcelas!$A$5:$A$104,$A17,Parcelas!$B$5:$B$104,$B17)=0,"",COUNTIFS(Parcelas!$A$5:$A$104,$A17,Parcelas!$B$5:$B$104,$B17,Parcelas!$F$5:$F$104,"&lt;&gt;Pago",Parcelas!$F$5:$F$104,"&lt;&gt;",Parcelas!$G$5:$G$104,"&lt;&gt;",Parcelas!$G$5:$G$104,"&lt;"&amp;TODAY())))</f>
        <v/>
      </c>
    </row>
    <row r="18">
      <c r="A18" s="20" t="n"/>
      <c r="B18" s="20" t="n"/>
      <c r="C18" s="15">
        <f>IF(OR($A18="",$B18=""),"",IF(COUNTIFS(Parcelas!$A$5:$A$104,$A18,Parcelas!$B$5:$B$104,$B18)=0,"",IFERROR(SUMIFS(Parcelas!$I$5:$I$104,Parcelas!$A$5:$A$104,$A18,Parcelas!$B$5:$B$104,$B18),"")))</f>
        <v/>
      </c>
      <c r="D18" s="31">
        <f>IF(OR($A18="",$B18=""),"",IF(COUNTIFS(Parcelas!$A$5:$A$104,$A18,Parcelas!$B$5:$B$104,$B18)=0,"",COUNTIFS(Parcelas!$A$5:$A$104,$A18,Parcelas!$B$5:$B$104,$B18,Parcelas!$F$5:$F$104,"&lt;&gt;Pago",Parcelas!$F$5:$F$104,"&lt;&gt;",Parcelas!$G$5:$G$104,"&lt;&gt;",Parcelas!$G$5:$G$104,"&lt;"&amp;TODAY())))</f>
        <v/>
      </c>
    </row>
    <row r="19">
      <c r="A19" s="20" t="n"/>
      <c r="B19" s="20" t="n"/>
      <c r="C19" s="18">
        <f>IF(OR($A19="",$B19=""),"",IF(COUNTIFS(Parcelas!$A$5:$A$104,$A19,Parcelas!$B$5:$B$104,$B19)=0,"",IFERROR(SUMIFS(Parcelas!$I$5:$I$104,Parcelas!$A$5:$A$104,$A19,Parcelas!$B$5:$B$104,$B19),"")))</f>
        <v/>
      </c>
      <c r="D19" s="30">
        <f>IF(OR($A19="",$B19=""),"",IF(COUNTIFS(Parcelas!$A$5:$A$104,$A19,Parcelas!$B$5:$B$104,$B19)=0,"",COUNTIFS(Parcelas!$A$5:$A$104,$A19,Parcelas!$B$5:$B$104,$B19,Parcelas!$F$5:$F$104,"&lt;&gt;Pago",Parcelas!$F$5:$F$104,"&lt;&gt;",Parcelas!$G$5:$G$104,"&lt;&gt;",Parcelas!$G$5:$G$104,"&lt;"&amp;TODAY())))</f>
        <v/>
      </c>
    </row>
    <row r="20">
      <c r="A20" s="20" t="n"/>
      <c r="B20" s="20" t="n"/>
      <c r="C20" s="15">
        <f>IF(OR($A20="",$B20=""),"",IF(COUNTIFS(Parcelas!$A$5:$A$104,$A20,Parcelas!$B$5:$B$104,$B20)=0,"",IFERROR(SUMIFS(Parcelas!$I$5:$I$104,Parcelas!$A$5:$A$104,$A20,Parcelas!$B$5:$B$104,$B20),"")))</f>
        <v/>
      </c>
      <c r="D20" s="31">
        <f>IF(OR($A20="",$B20=""),"",IF(COUNTIFS(Parcelas!$A$5:$A$104,$A20,Parcelas!$B$5:$B$104,$B20)=0,"",COUNTIFS(Parcelas!$A$5:$A$104,$A20,Parcelas!$B$5:$B$104,$B20,Parcelas!$F$5:$F$104,"&lt;&gt;Pago",Parcelas!$F$5:$F$104,"&lt;&gt;",Parcelas!$G$5:$G$104,"&lt;&gt;",Parcelas!$G$5:$G$104,"&lt;"&amp;TODAY())))</f>
        <v/>
      </c>
    </row>
    <row r="21">
      <c r="A21" s="20" t="n"/>
      <c r="B21" s="20" t="n"/>
      <c r="C21" s="18">
        <f>IF(OR($A21="",$B21=""),"",IF(COUNTIFS(Parcelas!$A$5:$A$104,$A21,Parcelas!$B$5:$B$104,$B21)=0,"",IFERROR(SUMIFS(Parcelas!$I$5:$I$104,Parcelas!$A$5:$A$104,$A21,Parcelas!$B$5:$B$104,$B21),"")))</f>
        <v/>
      </c>
      <c r="D21" s="30">
        <f>IF(OR($A21="",$B21=""),"",IF(COUNTIFS(Parcelas!$A$5:$A$104,$A21,Parcelas!$B$5:$B$104,$B21)=0,"",COUNTIFS(Parcelas!$A$5:$A$104,$A21,Parcelas!$B$5:$B$104,$B21,Parcelas!$F$5:$F$104,"&lt;&gt;Pago",Parcelas!$F$5:$F$104,"&lt;&gt;",Parcelas!$G$5:$G$104,"&lt;&gt;",Parcelas!$G$5:$G$104,"&lt;"&amp;TODAY())))</f>
        <v/>
      </c>
    </row>
    <row r="22">
      <c r="A22" s="20" t="n"/>
      <c r="B22" s="20" t="n"/>
      <c r="C22" s="15">
        <f>IF(OR($A22="",$B22=""),"",IF(COUNTIFS(Parcelas!$A$5:$A$104,$A22,Parcelas!$B$5:$B$104,$B22)=0,"",IFERROR(SUMIFS(Parcelas!$I$5:$I$104,Parcelas!$A$5:$A$104,$A22,Parcelas!$B$5:$B$104,$B22),"")))</f>
        <v/>
      </c>
      <c r="D22" s="31">
        <f>IF(OR($A22="",$B22=""),"",IF(COUNTIFS(Parcelas!$A$5:$A$104,$A22,Parcelas!$B$5:$B$104,$B22)=0,"",COUNTIFS(Parcelas!$A$5:$A$104,$A22,Parcelas!$B$5:$B$104,$B22,Parcelas!$F$5:$F$104,"&lt;&gt;Pago",Parcelas!$F$5:$F$104,"&lt;&gt;",Parcelas!$G$5:$G$104,"&lt;&gt;",Parcelas!$G$5:$G$104,"&lt;"&amp;TODAY())))</f>
        <v/>
      </c>
    </row>
    <row r="23">
      <c r="A23" s="20" t="n"/>
      <c r="B23" s="20" t="n"/>
      <c r="C23" s="18">
        <f>IF(OR($A23="",$B23=""),"",IF(COUNTIFS(Parcelas!$A$5:$A$104,$A23,Parcelas!$B$5:$B$104,$B23)=0,"",IFERROR(SUMIFS(Parcelas!$I$5:$I$104,Parcelas!$A$5:$A$104,$A23,Parcelas!$B$5:$B$104,$B23),"")))</f>
        <v/>
      </c>
      <c r="D23" s="30">
        <f>IF(OR($A23="",$B23=""),"",IF(COUNTIFS(Parcelas!$A$5:$A$104,$A23,Parcelas!$B$5:$B$104,$B23)=0,"",COUNTIFS(Parcelas!$A$5:$A$104,$A23,Parcelas!$B$5:$B$104,$B23,Parcelas!$F$5:$F$104,"&lt;&gt;Pago",Parcelas!$F$5:$F$104,"&lt;&gt;",Parcelas!$G$5:$G$104,"&lt;&gt;",Parcelas!$G$5:$G$104,"&lt;"&amp;TODAY())))</f>
        <v/>
      </c>
    </row>
    <row r="24">
      <c r="A24" s="20" t="n"/>
      <c r="B24" s="20" t="n"/>
      <c r="C24" s="15">
        <f>IF(OR($A24="",$B24=""),"",IF(COUNTIFS(Parcelas!$A$5:$A$104,$A24,Parcelas!$B$5:$B$104,$B24)=0,"",IFERROR(SUMIFS(Parcelas!$I$5:$I$104,Parcelas!$A$5:$A$104,$A24,Parcelas!$B$5:$B$104,$B24),"")))</f>
        <v/>
      </c>
      <c r="D24" s="31">
        <f>IF(OR($A24="",$B24=""),"",IF(COUNTIFS(Parcelas!$A$5:$A$104,$A24,Parcelas!$B$5:$B$104,$B24)=0,"",COUNTIFS(Parcelas!$A$5:$A$104,$A24,Parcelas!$B$5:$B$104,$B24,Parcelas!$F$5:$F$104,"&lt;&gt;Pago",Parcelas!$F$5:$F$104,"&lt;&gt;",Parcelas!$G$5:$G$104,"&lt;&gt;",Parcelas!$G$5:$G$104,"&lt;"&amp;TODAY())))</f>
        <v/>
      </c>
    </row>
    <row r="25">
      <c r="A25" s="20" t="n"/>
      <c r="B25" s="20" t="n"/>
      <c r="C25" s="18">
        <f>IF(OR($A25="",$B25=""),"",IF(COUNTIFS(Parcelas!$A$5:$A$104,$A25,Parcelas!$B$5:$B$104,$B25)=0,"",IFERROR(SUMIFS(Parcelas!$I$5:$I$104,Parcelas!$A$5:$A$104,$A25,Parcelas!$B$5:$B$104,$B25),"")))</f>
        <v/>
      </c>
      <c r="D25" s="30">
        <f>IF(OR($A25="",$B25=""),"",IF(COUNTIFS(Parcelas!$A$5:$A$104,$A25,Parcelas!$B$5:$B$104,$B25)=0,"",COUNTIFS(Parcelas!$A$5:$A$104,$A25,Parcelas!$B$5:$B$104,$B25,Parcelas!$F$5:$F$104,"&lt;&gt;Pago",Parcelas!$F$5:$F$104,"&lt;&gt;",Parcelas!$G$5:$G$104,"&lt;&gt;",Parcelas!$G$5:$G$104,"&lt;"&amp;TODAY())))</f>
        <v/>
      </c>
    </row>
    <row r="26">
      <c r="A26" s="20" t="n"/>
      <c r="B26" s="20" t="n"/>
      <c r="C26" s="15">
        <f>IF(OR($A26="",$B26=""),"",IF(COUNTIFS(Parcelas!$A$5:$A$104,$A26,Parcelas!$B$5:$B$104,$B26)=0,"",IFERROR(SUMIFS(Parcelas!$I$5:$I$104,Parcelas!$A$5:$A$104,$A26,Parcelas!$B$5:$B$104,$B26),"")))</f>
        <v/>
      </c>
      <c r="D26" s="31">
        <f>IF(OR($A26="",$B26=""),"",IF(COUNTIFS(Parcelas!$A$5:$A$104,$A26,Parcelas!$B$5:$B$104,$B26)=0,"",COUNTIFS(Parcelas!$A$5:$A$104,$A26,Parcelas!$B$5:$B$104,$B26,Parcelas!$F$5:$F$104,"&lt;&gt;Pago",Parcelas!$F$5:$F$104,"&lt;&gt;",Parcelas!$G$5:$G$104,"&lt;&gt;",Parcelas!$G$5:$G$104,"&lt;"&amp;TODAY())))</f>
        <v/>
      </c>
    </row>
    <row r="27">
      <c r="A27" s="20" t="n"/>
      <c r="B27" s="20" t="n"/>
      <c r="C27" s="18">
        <f>IF(OR($A27="",$B27=""),"",IF(COUNTIFS(Parcelas!$A$5:$A$104,$A27,Parcelas!$B$5:$B$104,$B27)=0,"",IFERROR(SUMIFS(Parcelas!$I$5:$I$104,Parcelas!$A$5:$A$104,$A27,Parcelas!$B$5:$B$104,$B27),"")))</f>
        <v/>
      </c>
      <c r="D27" s="30">
        <f>IF(OR($A27="",$B27=""),"",IF(COUNTIFS(Parcelas!$A$5:$A$104,$A27,Parcelas!$B$5:$B$104,$B27)=0,"",COUNTIFS(Parcelas!$A$5:$A$104,$A27,Parcelas!$B$5:$B$104,$B27,Parcelas!$F$5:$F$104,"&lt;&gt;Pago",Parcelas!$F$5:$F$104,"&lt;&gt;",Parcelas!$G$5:$G$104,"&lt;&gt;",Parcelas!$G$5:$G$104,"&lt;"&amp;TODAY())))</f>
        <v/>
      </c>
    </row>
    <row r="28">
      <c r="A28" s="20" t="n"/>
      <c r="B28" s="20" t="n"/>
      <c r="C28" s="15">
        <f>IF(OR($A28="",$B28=""),"",IF(COUNTIFS(Parcelas!$A$5:$A$104,$A28,Parcelas!$B$5:$B$104,$B28)=0,"",IFERROR(SUMIFS(Parcelas!$I$5:$I$104,Parcelas!$A$5:$A$104,$A28,Parcelas!$B$5:$B$104,$B28),"")))</f>
        <v/>
      </c>
      <c r="D28" s="31">
        <f>IF(OR($A28="",$B28=""),"",IF(COUNTIFS(Parcelas!$A$5:$A$104,$A28,Parcelas!$B$5:$B$104,$B28)=0,"",COUNTIFS(Parcelas!$A$5:$A$104,$A28,Parcelas!$B$5:$B$104,$B28,Parcelas!$F$5:$F$104,"&lt;&gt;Pago",Parcelas!$F$5:$F$104,"&lt;&gt;",Parcelas!$G$5:$G$104,"&lt;&gt;",Parcelas!$G$5:$G$104,"&lt;"&amp;TODAY())))</f>
        <v/>
      </c>
    </row>
    <row r="29">
      <c r="A29" s="20" t="n"/>
      <c r="B29" s="20" t="n"/>
      <c r="C29" s="18">
        <f>IF(OR($A29="",$B29=""),"",IF(COUNTIFS(Parcelas!$A$5:$A$104,$A29,Parcelas!$B$5:$B$104,$B29)=0,"",IFERROR(SUMIFS(Parcelas!$I$5:$I$104,Parcelas!$A$5:$A$104,$A29,Parcelas!$B$5:$B$104,$B29),"")))</f>
        <v/>
      </c>
      <c r="D29" s="30">
        <f>IF(OR($A29="",$B29=""),"",IF(COUNTIFS(Parcelas!$A$5:$A$104,$A29,Parcelas!$B$5:$B$104,$B29)=0,"",COUNTIFS(Parcelas!$A$5:$A$104,$A29,Parcelas!$B$5:$B$104,$B29,Parcelas!$F$5:$F$104,"&lt;&gt;Pago",Parcelas!$F$5:$F$104,"&lt;&gt;",Parcelas!$G$5:$G$104,"&lt;&gt;",Parcelas!$G$5:$G$104,"&lt;"&amp;TODAY())))</f>
        <v/>
      </c>
    </row>
    <row r="30">
      <c r="A30" s="20" t="n"/>
      <c r="B30" s="20" t="n"/>
      <c r="C30" s="15">
        <f>IF(OR($A30="",$B30=""),"",IF(COUNTIFS(Parcelas!$A$5:$A$104,$A30,Parcelas!$B$5:$B$104,$B30)=0,"",IFERROR(SUMIFS(Parcelas!$I$5:$I$104,Parcelas!$A$5:$A$104,$A30,Parcelas!$B$5:$B$104,$B30),"")))</f>
        <v/>
      </c>
      <c r="D30" s="31">
        <f>IF(OR($A30="",$B30=""),"",IF(COUNTIFS(Parcelas!$A$5:$A$104,$A30,Parcelas!$B$5:$B$104,$B30)=0,"",COUNTIFS(Parcelas!$A$5:$A$104,$A30,Parcelas!$B$5:$B$104,$B30,Parcelas!$F$5:$F$104,"&lt;&gt;Pago",Parcelas!$F$5:$F$104,"&lt;&gt;",Parcelas!$G$5:$G$104,"&lt;&gt;",Parcelas!$G$5:$G$104,"&lt;"&amp;TODAY())))</f>
        <v/>
      </c>
    </row>
    <row r="31">
      <c r="A31" s="20" t="n"/>
      <c r="B31" s="20" t="n"/>
      <c r="C31" s="18">
        <f>IF(OR($A31="",$B31=""),"",IF(COUNTIFS(Parcelas!$A$5:$A$104,$A31,Parcelas!$B$5:$B$104,$B31)=0,"",IFERROR(SUMIFS(Parcelas!$I$5:$I$104,Parcelas!$A$5:$A$104,$A31,Parcelas!$B$5:$B$104,$B31),"")))</f>
        <v/>
      </c>
      <c r="D31" s="30">
        <f>IF(OR($A31="",$B31=""),"",IF(COUNTIFS(Parcelas!$A$5:$A$104,$A31,Parcelas!$B$5:$B$104,$B31)=0,"",COUNTIFS(Parcelas!$A$5:$A$104,$A31,Parcelas!$B$5:$B$104,$B31,Parcelas!$F$5:$F$104,"&lt;&gt;Pago",Parcelas!$F$5:$F$104,"&lt;&gt;",Parcelas!$G$5:$G$104,"&lt;&gt;",Parcelas!$G$5:$G$104,"&lt;"&amp;TODAY())))</f>
        <v/>
      </c>
    </row>
    <row r="32">
      <c r="A32" s="20" t="n"/>
      <c r="B32" s="20" t="n"/>
      <c r="C32" s="15">
        <f>IF(OR($A32="",$B32=""),"",IF(COUNTIFS(Parcelas!$A$5:$A$104,$A32,Parcelas!$B$5:$B$104,$B32)=0,"",IFERROR(SUMIFS(Parcelas!$I$5:$I$104,Parcelas!$A$5:$A$104,$A32,Parcelas!$B$5:$B$104,$B32),"")))</f>
        <v/>
      </c>
      <c r="D32" s="31">
        <f>IF(OR($A32="",$B32=""),"",IF(COUNTIFS(Parcelas!$A$5:$A$104,$A32,Parcelas!$B$5:$B$104,$B32)=0,"",COUNTIFS(Parcelas!$A$5:$A$104,$A32,Parcelas!$B$5:$B$104,$B32,Parcelas!$F$5:$F$104,"&lt;&gt;Pago",Parcelas!$F$5:$F$104,"&lt;&gt;",Parcelas!$G$5:$G$104,"&lt;&gt;",Parcelas!$G$5:$G$104,"&lt;"&amp;TODAY())))</f>
        <v/>
      </c>
    </row>
    <row r="33">
      <c r="A33" s="20" t="n"/>
      <c r="B33" s="20" t="n"/>
      <c r="C33" s="18">
        <f>IF(OR($A33="",$B33=""),"",IF(COUNTIFS(Parcelas!$A$5:$A$104,$A33,Parcelas!$B$5:$B$104,$B33)=0,"",IFERROR(SUMIFS(Parcelas!$I$5:$I$104,Parcelas!$A$5:$A$104,$A33,Parcelas!$B$5:$B$104,$B33),"")))</f>
        <v/>
      </c>
      <c r="D33" s="30">
        <f>IF(OR($A33="",$B33=""),"",IF(COUNTIFS(Parcelas!$A$5:$A$104,$A33,Parcelas!$B$5:$B$104,$B33)=0,"",COUNTIFS(Parcelas!$A$5:$A$104,$A33,Parcelas!$B$5:$B$104,$B33,Parcelas!$F$5:$F$104,"&lt;&gt;Pago",Parcelas!$F$5:$F$104,"&lt;&gt;",Parcelas!$G$5:$G$104,"&lt;&gt;",Parcelas!$G$5:$G$104,"&lt;"&amp;TODAY())))</f>
        <v/>
      </c>
    </row>
    <row r="34">
      <c r="A34" s="20" t="n"/>
      <c r="B34" s="20" t="n"/>
      <c r="C34" s="15">
        <f>IF(OR($A34="",$B34=""),"",IF(COUNTIFS(Parcelas!$A$5:$A$104,$A34,Parcelas!$B$5:$B$104,$B34)=0,"",IFERROR(SUMIFS(Parcelas!$I$5:$I$104,Parcelas!$A$5:$A$104,$A34,Parcelas!$B$5:$B$104,$B34),"")))</f>
        <v/>
      </c>
      <c r="D34" s="31">
        <f>IF(OR($A34="",$B34=""),"",IF(COUNTIFS(Parcelas!$A$5:$A$104,$A34,Parcelas!$B$5:$B$104,$B34)=0,"",COUNTIFS(Parcelas!$A$5:$A$104,$A34,Parcelas!$B$5:$B$104,$B34,Parcelas!$F$5:$F$104,"&lt;&gt;Pago",Parcelas!$F$5:$F$104,"&lt;&gt;",Parcelas!$G$5:$G$104,"&lt;&gt;",Parcelas!$G$5:$G$104,"&lt;"&amp;TODAY())))</f>
        <v/>
      </c>
    </row>
    <row r="35">
      <c r="A35" s="20" t="n"/>
      <c r="B35" s="20" t="n"/>
      <c r="C35" s="18">
        <f>IF(OR($A35="",$B35=""),"",IF(COUNTIFS(Parcelas!$A$5:$A$104,$A35,Parcelas!$B$5:$B$104,$B35)=0,"",IFERROR(SUMIFS(Parcelas!$I$5:$I$104,Parcelas!$A$5:$A$104,$A35,Parcelas!$B$5:$B$104,$B35),"")))</f>
        <v/>
      </c>
      <c r="D35" s="30">
        <f>IF(OR($A35="",$B35=""),"",IF(COUNTIFS(Parcelas!$A$5:$A$104,$A35,Parcelas!$B$5:$B$104,$B35)=0,"",COUNTIFS(Parcelas!$A$5:$A$104,$A35,Parcelas!$B$5:$B$104,$B35,Parcelas!$F$5:$F$104,"&lt;&gt;Pago",Parcelas!$F$5:$F$104,"&lt;&gt;",Parcelas!$G$5:$G$104,"&lt;&gt;",Parcelas!$G$5:$G$104,"&lt;"&amp;TODAY())))</f>
        <v/>
      </c>
    </row>
    <row r="36">
      <c r="A36" s="20" t="n"/>
      <c r="B36" s="20" t="n"/>
      <c r="C36" s="15">
        <f>IF(OR($A36="",$B36=""),"",IF(COUNTIFS(Parcelas!$A$5:$A$104,$A36,Parcelas!$B$5:$B$104,$B36)=0,"",IFERROR(SUMIFS(Parcelas!$I$5:$I$104,Parcelas!$A$5:$A$104,$A36,Parcelas!$B$5:$B$104,$B36),"")))</f>
        <v/>
      </c>
      <c r="D36" s="31">
        <f>IF(OR($A36="",$B36=""),"",IF(COUNTIFS(Parcelas!$A$5:$A$104,$A36,Parcelas!$B$5:$B$104,$B36)=0,"",COUNTIFS(Parcelas!$A$5:$A$104,$A36,Parcelas!$B$5:$B$104,$B36,Parcelas!$F$5:$F$104,"&lt;&gt;Pago",Parcelas!$F$5:$F$104,"&lt;&gt;",Parcelas!$G$5:$G$104,"&lt;&gt;",Parcelas!$G$5:$G$104,"&lt;"&amp;TODAY())))</f>
        <v/>
      </c>
    </row>
    <row r="37">
      <c r="A37" s="20" t="n"/>
      <c r="B37" s="20" t="n"/>
      <c r="C37" s="18">
        <f>IF(OR($A37="",$B37=""),"",IF(COUNTIFS(Parcelas!$A$5:$A$104,$A37,Parcelas!$B$5:$B$104,$B37)=0,"",IFERROR(SUMIFS(Parcelas!$I$5:$I$104,Parcelas!$A$5:$A$104,$A37,Parcelas!$B$5:$B$104,$B37),"")))</f>
        <v/>
      </c>
      <c r="D37" s="30">
        <f>IF(OR($A37="",$B37=""),"",IF(COUNTIFS(Parcelas!$A$5:$A$104,$A37,Parcelas!$B$5:$B$104,$B37)=0,"",COUNTIFS(Parcelas!$A$5:$A$104,$A37,Parcelas!$B$5:$B$104,$B37,Parcelas!$F$5:$F$104,"&lt;&gt;Pago",Parcelas!$F$5:$F$104,"&lt;&gt;",Parcelas!$G$5:$G$104,"&lt;&gt;",Parcelas!$G$5:$G$104,"&lt;"&amp;TODAY())))</f>
        <v/>
      </c>
    </row>
    <row r="38">
      <c r="A38" s="20" t="n"/>
      <c r="B38" s="20" t="n"/>
      <c r="C38" s="15">
        <f>IF(OR($A38="",$B38=""),"",IF(COUNTIFS(Parcelas!$A$5:$A$104,$A38,Parcelas!$B$5:$B$104,$B38)=0,"",IFERROR(SUMIFS(Parcelas!$I$5:$I$104,Parcelas!$A$5:$A$104,$A38,Parcelas!$B$5:$B$104,$B38),"")))</f>
        <v/>
      </c>
      <c r="D38" s="31">
        <f>IF(OR($A38="",$B38=""),"",IF(COUNTIFS(Parcelas!$A$5:$A$104,$A38,Parcelas!$B$5:$B$104,$B38)=0,"",COUNTIFS(Parcelas!$A$5:$A$104,$A38,Parcelas!$B$5:$B$104,$B38,Parcelas!$F$5:$F$104,"&lt;&gt;Pago",Parcelas!$F$5:$F$104,"&lt;&gt;",Parcelas!$G$5:$G$104,"&lt;&gt;",Parcelas!$G$5:$G$104,"&lt;"&amp;TODAY())))</f>
        <v/>
      </c>
    </row>
    <row r="39">
      <c r="A39" s="20" t="n"/>
      <c r="B39" s="20" t="n"/>
      <c r="C39" s="18">
        <f>IF(OR($A39="",$B39=""),"",IF(COUNTIFS(Parcelas!$A$5:$A$104,$A39,Parcelas!$B$5:$B$104,$B39)=0,"",IFERROR(SUMIFS(Parcelas!$I$5:$I$104,Parcelas!$A$5:$A$104,$A39,Parcelas!$B$5:$B$104,$B39),"")))</f>
        <v/>
      </c>
      <c r="D39" s="30">
        <f>IF(OR($A39="",$B39=""),"",IF(COUNTIFS(Parcelas!$A$5:$A$104,$A39,Parcelas!$B$5:$B$104,$B39)=0,"",COUNTIFS(Parcelas!$A$5:$A$104,$A39,Parcelas!$B$5:$B$104,$B39,Parcelas!$F$5:$F$104,"&lt;&gt;Pago",Parcelas!$F$5:$F$104,"&lt;&gt;",Parcelas!$G$5:$G$104,"&lt;&gt;",Parcelas!$G$5:$G$104,"&lt;"&amp;TODAY())))</f>
        <v/>
      </c>
    </row>
    <row r="40">
      <c r="A40" s="20" t="n"/>
      <c r="B40" s="20" t="n"/>
      <c r="C40" s="15">
        <f>IF(OR($A40="",$B40=""),"",IF(COUNTIFS(Parcelas!$A$5:$A$104,$A40,Parcelas!$B$5:$B$104,$B40)=0,"",IFERROR(SUMIFS(Parcelas!$I$5:$I$104,Parcelas!$A$5:$A$104,$A40,Parcelas!$B$5:$B$104,$B40),"")))</f>
        <v/>
      </c>
      <c r="D40" s="31">
        <f>IF(OR($A40="",$B40=""),"",IF(COUNTIFS(Parcelas!$A$5:$A$104,$A40,Parcelas!$B$5:$B$104,$B40)=0,"",COUNTIFS(Parcelas!$A$5:$A$104,$A40,Parcelas!$B$5:$B$104,$B40,Parcelas!$F$5:$F$104,"&lt;&gt;Pago",Parcelas!$F$5:$F$104,"&lt;&gt;",Parcelas!$G$5:$G$104,"&lt;&gt;",Parcelas!$G$5:$G$104,"&lt;"&amp;TODAY())))</f>
        <v/>
      </c>
    </row>
    <row r="41">
      <c r="A41" s="20" t="n"/>
      <c r="B41" s="20" t="n"/>
      <c r="C41" s="18">
        <f>IF(OR($A41="",$B41=""),"",IF(COUNTIFS(Parcelas!$A$5:$A$104,$A41,Parcelas!$B$5:$B$104,$B41)=0,"",IFERROR(SUMIFS(Parcelas!$I$5:$I$104,Parcelas!$A$5:$A$104,$A41,Parcelas!$B$5:$B$104,$B41),"")))</f>
        <v/>
      </c>
      <c r="D41" s="30">
        <f>IF(OR($A41="",$B41=""),"",IF(COUNTIFS(Parcelas!$A$5:$A$104,$A41,Parcelas!$B$5:$B$104,$B41)=0,"",COUNTIFS(Parcelas!$A$5:$A$104,$A41,Parcelas!$B$5:$B$104,$B41,Parcelas!$F$5:$F$104,"&lt;&gt;Pago",Parcelas!$F$5:$F$104,"&lt;&gt;",Parcelas!$G$5:$G$104,"&lt;&gt;",Parcelas!$G$5:$G$104,"&lt;"&amp;TODAY())))</f>
        <v/>
      </c>
    </row>
    <row r="42">
      <c r="A42" s="20" t="n"/>
      <c r="B42" s="20" t="n"/>
      <c r="C42" s="15">
        <f>IF(OR($A42="",$B42=""),"",IF(COUNTIFS(Parcelas!$A$5:$A$104,$A42,Parcelas!$B$5:$B$104,$B42)=0,"",IFERROR(SUMIFS(Parcelas!$I$5:$I$104,Parcelas!$A$5:$A$104,$A42,Parcelas!$B$5:$B$104,$B42),"")))</f>
        <v/>
      </c>
      <c r="D42" s="31">
        <f>IF(OR($A42="",$B42=""),"",IF(COUNTIFS(Parcelas!$A$5:$A$104,$A42,Parcelas!$B$5:$B$104,$B42)=0,"",COUNTIFS(Parcelas!$A$5:$A$104,$A42,Parcelas!$B$5:$B$104,$B42,Parcelas!$F$5:$F$104,"&lt;&gt;Pago",Parcelas!$F$5:$F$104,"&lt;&gt;",Parcelas!$G$5:$G$104,"&lt;&gt;",Parcelas!$G$5:$G$104,"&lt;"&amp;TODAY())))</f>
        <v/>
      </c>
    </row>
    <row r="43">
      <c r="A43" s="20" t="n"/>
      <c r="B43" s="20" t="n"/>
      <c r="C43" s="18">
        <f>IF(OR($A43="",$B43=""),"",IF(COUNTIFS(Parcelas!$A$5:$A$104,$A43,Parcelas!$B$5:$B$104,$B43)=0,"",IFERROR(SUMIFS(Parcelas!$I$5:$I$104,Parcelas!$A$5:$A$104,$A43,Parcelas!$B$5:$B$104,$B43),"")))</f>
        <v/>
      </c>
      <c r="D43" s="30">
        <f>IF(OR($A43="",$B43=""),"",IF(COUNTIFS(Parcelas!$A$5:$A$104,$A43,Parcelas!$B$5:$B$104,$B43)=0,"",COUNTIFS(Parcelas!$A$5:$A$104,$A43,Parcelas!$B$5:$B$104,$B43,Parcelas!$F$5:$F$104,"&lt;&gt;Pago",Parcelas!$F$5:$F$104,"&lt;&gt;",Parcelas!$G$5:$G$104,"&lt;&gt;",Parcelas!$G$5:$G$104,"&lt;"&amp;TODAY())))</f>
        <v/>
      </c>
    </row>
    <row r="44">
      <c r="A44" s="20" t="n"/>
      <c r="B44" s="20" t="n"/>
      <c r="C44" s="15">
        <f>IF(OR($A44="",$B44=""),"",IF(COUNTIFS(Parcelas!$A$5:$A$104,$A44,Parcelas!$B$5:$B$104,$B44)=0,"",IFERROR(SUMIFS(Parcelas!$I$5:$I$104,Parcelas!$A$5:$A$104,$A44,Parcelas!$B$5:$B$104,$B44),"")))</f>
        <v/>
      </c>
      <c r="D44" s="31">
        <f>IF(OR($A44="",$B44=""),"",IF(COUNTIFS(Parcelas!$A$5:$A$104,$A44,Parcelas!$B$5:$B$104,$B44)=0,"",COUNTIFS(Parcelas!$A$5:$A$104,$A44,Parcelas!$B$5:$B$104,$B44,Parcelas!$F$5:$F$104,"&lt;&gt;Pago",Parcelas!$F$5:$F$104,"&lt;&gt;",Parcelas!$G$5:$G$104,"&lt;&gt;",Parcelas!$G$5:$G$104,"&lt;"&amp;TODAY())))</f>
        <v/>
      </c>
    </row>
    <row r="45">
      <c r="A45" s="20" t="n"/>
      <c r="B45" s="20" t="n"/>
      <c r="C45" s="18">
        <f>IF(OR($A45="",$B45=""),"",IF(COUNTIFS(Parcelas!$A$5:$A$104,$A45,Parcelas!$B$5:$B$104,$B45)=0,"",IFERROR(SUMIFS(Parcelas!$I$5:$I$104,Parcelas!$A$5:$A$104,$A45,Parcelas!$B$5:$B$104,$B45),"")))</f>
        <v/>
      </c>
      <c r="D45" s="30">
        <f>IF(OR($A45="",$B45=""),"",IF(COUNTIFS(Parcelas!$A$5:$A$104,$A45,Parcelas!$B$5:$B$104,$B45)=0,"",COUNTIFS(Parcelas!$A$5:$A$104,$A45,Parcelas!$B$5:$B$104,$B45,Parcelas!$F$5:$F$104,"&lt;&gt;Pago",Parcelas!$F$5:$F$104,"&lt;&gt;",Parcelas!$G$5:$G$104,"&lt;&gt;",Parcelas!$G$5:$G$104,"&lt;"&amp;TODAY())))</f>
        <v/>
      </c>
    </row>
    <row r="46">
      <c r="A46" s="20" t="n"/>
      <c r="B46" s="20" t="n"/>
      <c r="C46" s="15">
        <f>IF(OR($A46="",$B46=""),"",IF(COUNTIFS(Parcelas!$A$5:$A$104,$A46,Parcelas!$B$5:$B$104,$B46)=0,"",IFERROR(SUMIFS(Parcelas!$I$5:$I$104,Parcelas!$A$5:$A$104,$A46,Parcelas!$B$5:$B$104,$B46),"")))</f>
        <v/>
      </c>
      <c r="D46" s="31">
        <f>IF(OR($A46="",$B46=""),"",IF(COUNTIFS(Parcelas!$A$5:$A$104,$A46,Parcelas!$B$5:$B$104,$B46)=0,"",COUNTIFS(Parcelas!$A$5:$A$104,$A46,Parcelas!$B$5:$B$104,$B46,Parcelas!$F$5:$F$104,"&lt;&gt;Pago",Parcelas!$F$5:$F$104,"&lt;&gt;",Parcelas!$G$5:$G$104,"&lt;&gt;",Parcelas!$G$5:$G$104,"&lt;"&amp;TODAY())))</f>
        <v/>
      </c>
    </row>
    <row r="47">
      <c r="A47" s="20" t="n"/>
      <c r="B47" s="20" t="n"/>
      <c r="C47" s="18">
        <f>IF(OR($A47="",$B47=""),"",IF(COUNTIFS(Parcelas!$A$5:$A$104,$A47,Parcelas!$B$5:$B$104,$B47)=0,"",IFERROR(SUMIFS(Parcelas!$I$5:$I$104,Parcelas!$A$5:$A$104,$A47,Parcelas!$B$5:$B$104,$B47),"")))</f>
        <v/>
      </c>
      <c r="D47" s="30">
        <f>IF(OR($A47="",$B47=""),"",IF(COUNTIFS(Parcelas!$A$5:$A$104,$A47,Parcelas!$B$5:$B$104,$B47)=0,"",COUNTIFS(Parcelas!$A$5:$A$104,$A47,Parcelas!$B$5:$B$104,$B47,Parcelas!$F$5:$F$104,"&lt;&gt;Pago",Parcelas!$F$5:$F$104,"&lt;&gt;",Parcelas!$G$5:$G$104,"&lt;&gt;",Parcelas!$G$5:$G$104,"&lt;"&amp;TODAY())))</f>
        <v/>
      </c>
    </row>
    <row r="48">
      <c r="A48" s="20" t="n"/>
      <c r="B48" s="20" t="n"/>
      <c r="C48" s="15">
        <f>IF(OR($A48="",$B48=""),"",IF(COUNTIFS(Parcelas!$A$5:$A$104,$A48,Parcelas!$B$5:$B$104,$B48)=0,"",IFERROR(SUMIFS(Parcelas!$I$5:$I$104,Parcelas!$A$5:$A$104,$A48,Parcelas!$B$5:$B$104,$B48),"")))</f>
        <v/>
      </c>
      <c r="D48" s="31">
        <f>IF(OR($A48="",$B48=""),"",IF(COUNTIFS(Parcelas!$A$5:$A$104,$A48,Parcelas!$B$5:$B$104,$B48)=0,"",COUNTIFS(Parcelas!$A$5:$A$104,$A48,Parcelas!$B$5:$B$104,$B48,Parcelas!$F$5:$F$104,"&lt;&gt;Pago",Parcelas!$F$5:$F$104,"&lt;&gt;",Parcelas!$G$5:$G$104,"&lt;&gt;",Parcelas!$G$5:$G$104,"&lt;"&amp;TODAY())))</f>
        <v/>
      </c>
    </row>
    <row r="49">
      <c r="A49" s="20" t="n"/>
      <c r="B49" s="20" t="n"/>
      <c r="C49" s="18">
        <f>IF(OR($A49="",$B49=""),"",IF(COUNTIFS(Parcelas!$A$5:$A$104,$A49,Parcelas!$B$5:$B$104,$B49)=0,"",IFERROR(SUMIFS(Parcelas!$I$5:$I$104,Parcelas!$A$5:$A$104,$A49,Parcelas!$B$5:$B$104,$B49),"")))</f>
        <v/>
      </c>
      <c r="D49" s="30">
        <f>IF(OR($A49="",$B49=""),"",IF(COUNTIFS(Parcelas!$A$5:$A$104,$A49,Parcelas!$B$5:$B$104,$B49)=0,"",COUNTIFS(Parcelas!$A$5:$A$104,$A49,Parcelas!$B$5:$B$104,$B49,Parcelas!$F$5:$F$104,"&lt;&gt;Pago",Parcelas!$F$5:$F$104,"&lt;&gt;",Parcelas!$G$5:$G$104,"&lt;&gt;",Parcelas!$G$5:$G$104,"&lt;"&amp;TODAY())))</f>
        <v/>
      </c>
    </row>
    <row r="50">
      <c r="A50" s="20" t="n"/>
      <c r="B50" s="20" t="n"/>
      <c r="C50" s="15">
        <f>IF(OR($A50="",$B50=""),"",IF(COUNTIFS(Parcelas!$A$5:$A$104,$A50,Parcelas!$B$5:$B$104,$B50)=0,"",IFERROR(SUMIFS(Parcelas!$I$5:$I$104,Parcelas!$A$5:$A$104,$A50,Parcelas!$B$5:$B$104,$B50),"")))</f>
        <v/>
      </c>
      <c r="D50" s="31">
        <f>IF(OR($A50="",$B50=""),"",IF(COUNTIFS(Parcelas!$A$5:$A$104,$A50,Parcelas!$B$5:$B$104,$B50)=0,"",COUNTIFS(Parcelas!$A$5:$A$104,$A50,Parcelas!$B$5:$B$104,$B50,Parcelas!$F$5:$F$104,"&lt;&gt;Pago",Parcelas!$F$5:$F$104,"&lt;&gt;",Parcelas!$G$5:$G$104,"&lt;&gt;",Parcelas!$G$5:$G$104,"&lt;"&amp;TODAY())))</f>
        <v/>
      </c>
    </row>
    <row r="51">
      <c r="A51" s="20" t="n"/>
      <c r="B51" s="20" t="n"/>
      <c r="C51" s="18">
        <f>IF(OR($A51="",$B51=""),"",IF(COUNTIFS(Parcelas!$A$5:$A$104,$A51,Parcelas!$B$5:$B$104,$B51)=0,"",IFERROR(SUMIFS(Parcelas!$I$5:$I$104,Parcelas!$A$5:$A$104,$A51,Parcelas!$B$5:$B$104,$B51),"")))</f>
        <v/>
      </c>
      <c r="D51" s="30">
        <f>IF(OR($A51="",$B51=""),"",IF(COUNTIFS(Parcelas!$A$5:$A$104,$A51,Parcelas!$B$5:$B$104,$B51)=0,"",COUNTIFS(Parcelas!$A$5:$A$104,$A51,Parcelas!$B$5:$B$104,$B51,Parcelas!$F$5:$F$104,"&lt;&gt;Pago",Parcelas!$F$5:$F$104,"&lt;&gt;",Parcelas!$G$5:$G$104,"&lt;&gt;",Parcelas!$G$5:$G$104,"&lt;"&amp;TODAY())))</f>
        <v/>
      </c>
    </row>
    <row r="52">
      <c r="A52" s="20" t="n"/>
      <c r="B52" s="20" t="n"/>
      <c r="C52" s="15">
        <f>IF(OR($A52="",$B52=""),"",IF(COUNTIFS(Parcelas!$A$5:$A$104,$A52,Parcelas!$B$5:$B$104,$B52)=0,"",IFERROR(SUMIFS(Parcelas!$I$5:$I$104,Parcelas!$A$5:$A$104,$A52,Parcelas!$B$5:$B$104,$B52),"")))</f>
        <v/>
      </c>
      <c r="D52" s="31">
        <f>IF(OR($A52="",$B52=""),"",IF(COUNTIFS(Parcelas!$A$5:$A$104,$A52,Parcelas!$B$5:$B$104,$B52)=0,"",COUNTIFS(Parcelas!$A$5:$A$104,$A52,Parcelas!$B$5:$B$104,$B52,Parcelas!$F$5:$F$104,"&lt;&gt;Pago",Parcelas!$F$5:$F$104,"&lt;&gt;",Parcelas!$G$5:$G$104,"&lt;&gt;",Parcelas!$G$5:$G$104,"&lt;"&amp;TODAY())))</f>
        <v/>
      </c>
    </row>
    <row r="53">
      <c r="A53" s="20" t="n"/>
      <c r="B53" s="20" t="n"/>
      <c r="C53" s="18">
        <f>IF(OR($A53="",$B53=""),"",IF(COUNTIFS(Parcelas!$A$5:$A$104,$A53,Parcelas!$B$5:$B$104,$B53)=0,"",IFERROR(SUMIFS(Parcelas!$I$5:$I$104,Parcelas!$A$5:$A$104,$A53,Parcelas!$B$5:$B$104,$B53),"")))</f>
        <v/>
      </c>
      <c r="D53" s="30">
        <f>IF(OR($A53="",$B53=""),"",IF(COUNTIFS(Parcelas!$A$5:$A$104,$A53,Parcelas!$B$5:$B$104,$B53)=0,"",COUNTIFS(Parcelas!$A$5:$A$104,$A53,Parcelas!$B$5:$B$104,$B53,Parcelas!$F$5:$F$104,"&lt;&gt;Pago",Parcelas!$F$5:$F$104,"&lt;&gt;",Parcelas!$G$5:$G$104,"&lt;&gt;",Parcelas!$G$5:$G$104,"&lt;"&amp;TODAY())))</f>
        <v/>
      </c>
    </row>
    <row r="54">
      <c r="A54" s="20" t="n"/>
      <c r="B54" s="20" t="n"/>
      <c r="C54" s="15">
        <f>IF(OR($A54="",$B54=""),"",IF(COUNTIFS(Parcelas!$A$5:$A$104,$A54,Parcelas!$B$5:$B$104,$B54)=0,"",IFERROR(SUMIFS(Parcelas!$I$5:$I$104,Parcelas!$A$5:$A$104,$A54,Parcelas!$B$5:$B$104,$B54),"")))</f>
        <v/>
      </c>
      <c r="D54" s="31">
        <f>IF(OR($A54="",$B54=""),"",IF(COUNTIFS(Parcelas!$A$5:$A$104,$A54,Parcelas!$B$5:$B$104,$B54)=0,"",COUNTIFS(Parcelas!$A$5:$A$104,$A54,Parcelas!$B$5:$B$104,$B54,Parcelas!$F$5:$F$104,"&lt;&gt;Pago",Parcelas!$F$5:$F$104,"&lt;&gt;",Parcelas!$G$5:$G$104,"&lt;&gt;",Parcelas!$G$5:$G$104,"&lt;"&amp;TODAY())))</f>
        <v/>
      </c>
    </row>
    <row r="55">
      <c r="A55" s="20" t="n"/>
      <c r="B55" s="20" t="n"/>
      <c r="C55" s="18">
        <f>IF(OR($A55="",$B55=""),"",IF(COUNTIFS(Parcelas!$A$5:$A$104,$A55,Parcelas!$B$5:$B$104,$B55)=0,"",IFERROR(SUMIFS(Parcelas!$I$5:$I$104,Parcelas!$A$5:$A$104,$A55,Parcelas!$B$5:$B$104,$B55),"")))</f>
        <v/>
      </c>
      <c r="D55" s="30">
        <f>IF(OR($A55="",$B55=""),"",IF(COUNTIFS(Parcelas!$A$5:$A$104,$A55,Parcelas!$B$5:$B$104,$B55)=0,"",COUNTIFS(Parcelas!$A$5:$A$104,$A55,Parcelas!$B$5:$B$104,$B55,Parcelas!$F$5:$F$104,"&lt;&gt;Pago",Parcelas!$F$5:$F$104,"&lt;&gt;",Parcelas!$G$5:$G$104,"&lt;&gt;",Parcelas!$G$5:$G$104,"&lt;"&amp;TODAY())))</f>
        <v/>
      </c>
    </row>
    <row r="56">
      <c r="A56" s="20" t="n"/>
      <c r="B56" s="20" t="n"/>
      <c r="C56" s="15">
        <f>IF(OR($A56="",$B56=""),"",IF(COUNTIFS(Parcelas!$A$5:$A$104,$A56,Parcelas!$B$5:$B$104,$B56)=0,"",IFERROR(SUMIFS(Parcelas!$I$5:$I$104,Parcelas!$A$5:$A$104,$A56,Parcelas!$B$5:$B$104,$B56),"")))</f>
        <v/>
      </c>
      <c r="D56" s="31">
        <f>IF(OR($A56="",$B56=""),"",IF(COUNTIFS(Parcelas!$A$5:$A$104,$A56,Parcelas!$B$5:$B$104,$B56)=0,"",COUNTIFS(Parcelas!$A$5:$A$104,$A56,Parcelas!$B$5:$B$104,$B56,Parcelas!$F$5:$F$104,"&lt;&gt;Pago",Parcelas!$F$5:$F$104,"&lt;&gt;",Parcelas!$G$5:$G$104,"&lt;&gt;",Parcelas!$G$5:$G$104,"&lt;"&amp;TODAY())))</f>
        <v/>
      </c>
    </row>
    <row r="57">
      <c r="A57" s="20" t="n"/>
      <c r="B57" s="20" t="n"/>
      <c r="C57" s="18">
        <f>IF(OR($A57="",$B57=""),"",IF(COUNTIFS(Parcelas!$A$5:$A$104,$A57,Parcelas!$B$5:$B$104,$B57)=0,"",IFERROR(SUMIFS(Parcelas!$I$5:$I$104,Parcelas!$A$5:$A$104,$A57,Parcelas!$B$5:$B$104,$B57),"")))</f>
        <v/>
      </c>
      <c r="D57" s="30">
        <f>IF(OR($A57="",$B57=""),"",IF(COUNTIFS(Parcelas!$A$5:$A$104,$A57,Parcelas!$B$5:$B$104,$B57)=0,"",COUNTIFS(Parcelas!$A$5:$A$104,$A57,Parcelas!$B$5:$B$104,$B57,Parcelas!$F$5:$F$104,"&lt;&gt;Pago",Parcelas!$F$5:$F$104,"&lt;&gt;",Parcelas!$G$5:$G$104,"&lt;&gt;",Parcelas!$G$5:$G$104,"&lt;"&amp;TODAY())))</f>
        <v/>
      </c>
    </row>
    <row r="58">
      <c r="A58" s="20" t="n"/>
      <c r="B58" s="20" t="n"/>
      <c r="C58" s="15">
        <f>IF(OR($A58="",$B58=""),"",IF(COUNTIFS(Parcelas!$A$5:$A$104,$A58,Parcelas!$B$5:$B$104,$B58)=0,"",IFERROR(SUMIFS(Parcelas!$I$5:$I$104,Parcelas!$A$5:$A$104,$A58,Parcelas!$B$5:$B$104,$B58),"")))</f>
        <v/>
      </c>
      <c r="D58" s="31">
        <f>IF(OR($A58="",$B58=""),"",IF(COUNTIFS(Parcelas!$A$5:$A$104,$A58,Parcelas!$B$5:$B$104,$B58)=0,"",COUNTIFS(Parcelas!$A$5:$A$104,$A58,Parcelas!$B$5:$B$104,$B58,Parcelas!$F$5:$F$104,"&lt;&gt;Pago",Parcelas!$F$5:$F$104,"&lt;&gt;",Parcelas!$G$5:$G$104,"&lt;&gt;",Parcelas!$G$5:$G$104,"&lt;"&amp;TODAY())))</f>
        <v/>
      </c>
    </row>
    <row r="59">
      <c r="A59" s="20" t="n"/>
      <c r="B59" s="20" t="n"/>
      <c r="C59" s="18">
        <f>IF(OR($A59="",$B59=""),"",IF(COUNTIFS(Parcelas!$A$5:$A$104,$A59,Parcelas!$B$5:$B$104,$B59)=0,"",IFERROR(SUMIFS(Parcelas!$I$5:$I$104,Parcelas!$A$5:$A$104,$A59,Parcelas!$B$5:$B$104,$B59),"")))</f>
        <v/>
      </c>
      <c r="D59" s="30">
        <f>IF(OR($A59="",$B59=""),"",IF(COUNTIFS(Parcelas!$A$5:$A$104,$A59,Parcelas!$B$5:$B$104,$B59)=0,"",COUNTIFS(Parcelas!$A$5:$A$104,$A59,Parcelas!$B$5:$B$104,$B59,Parcelas!$F$5:$F$104,"&lt;&gt;Pago",Parcelas!$F$5:$F$104,"&lt;&gt;",Parcelas!$G$5:$G$104,"&lt;&gt;",Parcelas!$G$5:$G$104,"&lt;"&amp;TODAY())))</f>
        <v/>
      </c>
    </row>
    <row r="60">
      <c r="A60" s="20" t="n"/>
      <c r="B60" s="20" t="n"/>
      <c r="C60" s="15">
        <f>IF(OR($A60="",$B60=""),"",IF(COUNTIFS(Parcelas!$A$5:$A$104,$A60,Parcelas!$B$5:$B$104,$B60)=0,"",IFERROR(SUMIFS(Parcelas!$I$5:$I$104,Parcelas!$A$5:$A$104,$A60,Parcelas!$B$5:$B$104,$B60),"")))</f>
        <v/>
      </c>
      <c r="D60" s="31">
        <f>IF(OR($A60="",$B60=""),"",IF(COUNTIFS(Parcelas!$A$5:$A$104,$A60,Parcelas!$B$5:$B$104,$B60)=0,"",COUNTIFS(Parcelas!$A$5:$A$104,$A60,Parcelas!$B$5:$B$104,$B60,Parcelas!$F$5:$F$104,"&lt;&gt;Pago",Parcelas!$F$5:$F$104,"&lt;&gt;",Parcelas!$G$5:$G$104,"&lt;&gt;",Parcelas!$G$5:$G$104,"&lt;"&amp;TODAY())))</f>
        <v/>
      </c>
    </row>
    <row r="61">
      <c r="A61" s="20" t="n"/>
      <c r="B61" s="20" t="n"/>
      <c r="C61" s="18">
        <f>IF(OR($A61="",$B61=""),"",IF(COUNTIFS(Parcelas!$A$5:$A$104,$A61,Parcelas!$B$5:$B$104,$B61)=0,"",IFERROR(SUMIFS(Parcelas!$I$5:$I$104,Parcelas!$A$5:$A$104,$A61,Parcelas!$B$5:$B$104,$B61),"")))</f>
        <v/>
      </c>
      <c r="D61" s="30">
        <f>IF(OR($A61="",$B61=""),"",IF(COUNTIFS(Parcelas!$A$5:$A$104,$A61,Parcelas!$B$5:$B$104,$B61)=0,"",COUNTIFS(Parcelas!$A$5:$A$104,$A61,Parcelas!$B$5:$B$104,$B61,Parcelas!$F$5:$F$104,"&lt;&gt;Pago",Parcelas!$F$5:$F$104,"&lt;&gt;",Parcelas!$G$5:$G$104,"&lt;&gt;",Parcelas!$G$5:$G$104,"&lt;"&amp;TODAY())))</f>
        <v/>
      </c>
    </row>
    <row r="62">
      <c r="A62" s="20" t="n"/>
      <c r="B62" s="20" t="n"/>
      <c r="C62" s="15">
        <f>IF(OR($A62="",$B62=""),"",IF(COUNTIFS(Parcelas!$A$5:$A$104,$A62,Parcelas!$B$5:$B$104,$B62)=0,"",IFERROR(SUMIFS(Parcelas!$I$5:$I$104,Parcelas!$A$5:$A$104,$A62,Parcelas!$B$5:$B$104,$B62),"")))</f>
        <v/>
      </c>
      <c r="D62" s="31">
        <f>IF(OR($A62="",$B62=""),"",IF(COUNTIFS(Parcelas!$A$5:$A$104,$A62,Parcelas!$B$5:$B$104,$B62)=0,"",COUNTIFS(Parcelas!$A$5:$A$104,$A62,Parcelas!$B$5:$B$104,$B62,Parcelas!$F$5:$F$104,"&lt;&gt;Pago",Parcelas!$F$5:$F$104,"&lt;&gt;",Parcelas!$G$5:$G$104,"&lt;&gt;",Parcelas!$G$5:$G$104,"&lt;"&amp;TODAY())))</f>
        <v/>
      </c>
    </row>
    <row r="63">
      <c r="A63" s="20" t="n"/>
      <c r="B63" s="20" t="n"/>
      <c r="C63" s="18">
        <f>IF(OR($A63="",$B63=""),"",IF(COUNTIFS(Parcelas!$A$5:$A$104,$A63,Parcelas!$B$5:$B$104,$B63)=0,"",IFERROR(SUMIFS(Parcelas!$I$5:$I$104,Parcelas!$A$5:$A$104,$A63,Parcelas!$B$5:$B$104,$B63),"")))</f>
        <v/>
      </c>
      <c r="D63" s="30">
        <f>IF(OR($A63="",$B63=""),"",IF(COUNTIFS(Parcelas!$A$5:$A$104,$A63,Parcelas!$B$5:$B$104,$B63)=0,"",COUNTIFS(Parcelas!$A$5:$A$104,$A63,Parcelas!$B$5:$B$104,$B63,Parcelas!$F$5:$F$104,"&lt;&gt;Pago",Parcelas!$F$5:$F$104,"&lt;&gt;",Parcelas!$G$5:$G$104,"&lt;&gt;",Parcelas!$G$5:$G$104,"&lt;"&amp;TODAY())))</f>
        <v/>
      </c>
    </row>
    <row r="64">
      <c r="A64" s="20" t="n"/>
      <c r="B64" s="20" t="n"/>
      <c r="C64" s="15">
        <f>IF(OR($A64="",$B64=""),"",IF(COUNTIFS(Parcelas!$A$5:$A$104,$A64,Parcelas!$B$5:$B$104,$B64)=0,"",IFERROR(SUMIFS(Parcelas!$I$5:$I$104,Parcelas!$A$5:$A$104,$A64,Parcelas!$B$5:$B$104,$B64),"")))</f>
        <v/>
      </c>
      <c r="D64" s="31">
        <f>IF(OR($A64="",$B64=""),"",IF(COUNTIFS(Parcelas!$A$5:$A$104,$A64,Parcelas!$B$5:$B$104,$B64)=0,"",COUNTIFS(Parcelas!$A$5:$A$104,$A64,Parcelas!$B$5:$B$104,$B64,Parcelas!$F$5:$F$104,"&lt;&gt;Pago",Parcelas!$F$5:$F$104,"&lt;&gt;",Parcelas!$G$5:$G$104,"&lt;&gt;",Parcelas!$G$5:$G$104,"&lt;"&amp;TODAY())))</f>
        <v/>
      </c>
    </row>
    <row r="65">
      <c r="A65" s="20" t="n"/>
      <c r="B65" s="20" t="n"/>
      <c r="C65" s="18">
        <f>IF(OR($A65="",$B65=""),"",IF(COUNTIFS(Parcelas!$A$5:$A$104,$A65,Parcelas!$B$5:$B$104,$B65)=0,"",IFERROR(SUMIFS(Parcelas!$I$5:$I$104,Parcelas!$A$5:$A$104,$A65,Parcelas!$B$5:$B$104,$B65),"")))</f>
        <v/>
      </c>
      <c r="D65" s="30">
        <f>IF(OR($A65="",$B65=""),"",IF(COUNTIFS(Parcelas!$A$5:$A$104,$A65,Parcelas!$B$5:$B$104,$B65)=0,"",COUNTIFS(Parcelas!$A$5:$A$104,$A65,Parcelas!$B$5:$B$104,$B65,Parcelas!$F$5:$F$104,"&lt;&gt;Pago",Parcelas!$F$5:$F$104,"&lt;&gt;",Parcelas!$G$5:$G$104,"&lt;&gt;",Parcelas!$G$5:$G$104,"&lt;"&amp;TODAY())))</f>
        <v/>
      </c>
    </row>
    <row r="66">
      <c r="A66" s="20" t="n"/>
      <c r="B66" s="20" t="n"/>
      <c r="C66" s="15">
        <f>IF(OR($A66="",$B66=""),"",IF(COUNTIFS(Parcelas!$A$5:$A$104,$A66,Parcelas!$B$5:$B$104,$B66)=0,"",IFERROR(SUMIFS(Parcelas!$I$5:$I$104,Parcelas!$A$5:$A$104,$A66,Parcelas!$B$5:$B$104,$B66),"")))</f>
        <v/>
      </c>
      <c r="D66" s="31">
        <f>IF(OR($A66="",$B66=""),"",IF(COUNTIFS(Parcelas!$A$5:$A$104,$A66,Parcelas!$B$5:$B$104,$B66)=0,"",COUNTIFS(Parcelas!$A$5:$A$104,$A66,Parcelas!$B$5:$B$104,$B66,Parcelas!$F$5:$F$104,"&lt;&gt;Pago",Parcelas!$F$5:$F$104,"&lt;&gt;",Parcelas!$G$5:$G$104,"&lt;&gt;",Parcelas!$G$5:$G$104,"&lt;"&amp;TODAY())))</f>
        <v/>
      </c>
    </row>
    <row r="67">
      <c r="A67" s="20" t="n"/>
      <c r="B67" s="20" t="n"/>
      <c r="C67" s="18">
        <f>IF(OR($A67="",$B67=""),"",IF(COUNTIFS(Parcelas!$A$5:$A$104,$A67,Parcelas!$B$5:$B$104,$B67)=0,"",IFERROR(SUMIFS(Parcelas!$I$5:$I$104,Parcelas!$A$5:$A$104,$A67,Parcelas!$B$5:$B$104,$B67),"")))</f>
        <v/>
      </c>
      <c r="D67" s="30">
        <f>IF(OR($A67="",$B67=""),"",IF(COUNTIFS(Parcelas!$A$5:$A$104,$A67,Parcelas!$B$5:$B$104,$B67)=0,"",COUNTIFS(Parcelas!$A$5:$A$104,$A67,Parcelas!$B$5:$B$104,$B67,Parcelas!$F$5:$F$104,"&lt;&gt;Pago",Parcelas!$F$5:$F$104,"&lt;&gt;",Parcelas!$G$5:$G$104,"&lt;&gt;",Parcelas!$G$5:$G$104,"&lt;"&amp;TODAY())))</f>
        <v/>
      </c>
    </row>
    <row r="68">
      <c r="A68" s="20" t="n"/>
      <c r="B68" s="20" t="n"/>
      <c r="C68" s="15">
        <f>IF(OR($A68="",$B68=""),"",IF(COUNTIFS(Parcelas!$A$5:$A$104,$A68,Parcelas!$B$5:$B$104,$B68)=0,"",IFERROR(SUMIFS(Parcelas!$I$5:$I$104,Parcelas!$A$5:$A$104,$A68,Parcelas!$B$5:$B$104,$B68),"")))</f>
        <v/>
      </c>
      <c r="D68" s="31">
        <f>IF(OR($A68="",$B68=""),"",IF(COUNTIFS(Parcelas!$A$5:$A$104,$A68,Parcelas!$B$5:$B$104,$B68)=0,"",COUNTIFS(Parcelas!$A$5:$A$104,$A68,Parcelas!$B$5:$B$104,$B68,Parcelas!$F$5:$F$104,"&lt;&gt;Pago",Parcelas!$F$5:$F$104,"&lt;&gt;",Parcelas!$G$5:$G$104,"&lt;&gt;",Parcelas!$G$5:$G$104,"&lt;"&amp;TODAY())))</f>
        <v/>
      </c>
    </row>
    <row r="69">
      <c r="A69" s="20" t="n"/>
      <c r="B69" s="20" t="n"/>
      <c r="C69" s="18">
        <f>IF(OR($A69="",$B69=""),"",IF(COUNTIFS(Parcelas!$A$5:$A$104,$A69,Parcelas!$B$5:$B$104,$B69)=0,"",IFERROR(SUMIFS(Parcelas!$I$5:$I$104,Parcelas!$A$5:$A$104,$A69,Parcelas!$B$5:$B$104,$B69),"")))</f>
        <v/>
      </c>
      <c r="D69" s="30">
        <f>IF(OR($A69="",$B69=""),"",IF(COUNTIFS(Parcelas!$A$5:$A$104,$A69,Parcelas!$B$5:$B$104,$B69)=0,"",COUNTIFS(Parcelas!$A$5:$A$104,$A69,Parcelas!$B$5:$B$104,$B69,Parcelas!$F$5:$F$104,"&lt;&gt;Pago",Parcelas!$F$5:$F$104,"&lt;&gt;",Parcelas!$G$5:$G$104,"&lt;&gt;",Parcelas!$G$5:$G$104,"&lt;"&amp;TODAY())))</f>
        <v/>
      </c>
    </row>
    <row r="70">
      <c r="A70" s="20" t="n"/>
      <c r="B70" s="20" t="n"/>
      <c r="C70" s="15">
        <f>IF(OR($A70="",$B70=""),"",IF(COUNTIFS(Parcelas!$A$5:$A$104,$A70,Parcelas!$B$5:$B$104,$B70)=0,"",IFERROR(SUMIFS(Parcelas!$I$5:$I$104,Parcelas!$A$5:$A$104,$A70,Parcelas!$B$5:$B$104,$B70),"")))</f>
        <v/>
      </c>
      <c r="D70" s="31">
        <f>IF(OR($A70="",$B70=""),"",IF(COUNTIFS(Parcelas!$A$5:$A$104,$A70,Parcelas!$B$5:$B$104,$B70)=0,"",COUNTIFS(Parcelas!$A$5:$A$104,$A70,Parcelas!$B$5:$B$104,$B70,Parcelas!$F$5:$F$104,"&lt;&gt;Pago",Parcelas!$F$5:$F$104,"&lt;&gt;",Parcelas!$G$5:$G$104,"&lt;&gt;",Parcelas!$G$5:$G$104,"&lt;"&amp;TODAY())))</f>
        <v/>
      </c>
    </row>
    <row r="71">
      <c r="A71" s="20" t="n"/>
      <c r="B71" s="20" t="n"/>
      <c r="C71" s="18">
        <f>IF(OR($A71="",$B71=""),"",IF(COUNTIFS(Parcelas!$A$5:$A$104,$A71,Parcelas!$B$5:$B$104,$B71)=0,"",IFERROR(SUMIFS(Parcelas!$I$5:$I$104,Parcelas!$A$5:$A$104,$A71,Parcelas!$B$5:$B$104,$B71),"")))</f>
        <v/>
      </c>
      <c r="D71" s="30">
        <f>IF(OR($A71="",$B71=""),"",IF(COUNTIFS(Parcelas!$A$5:$A$104,$A71,Parcelas!$B$5:$B$104,$B71)=0,"",COUNTIFS(Parcelas!$A$5:$A$104,$A71,Parcelas!$B$5:$B$104,$B71,Parcelas!$F$5:$F$104,"&lt;&gt;Pago",Parcelas!$F$5:$F$104,"&lt;&gt;",Parcelas!$G$5:$G$104,"&lt;&gt;",Parcelas!$G$5:$G$104,"&lt;"&amp;TODAY())))</f>
        <v/>
      </c>
    </row>
    <row r="72">
      <c r="A72" s="20" t="n"/>
      <c r="B72" s="20" t="n"/>
      <c r="C72" s="15">
        <f>IF(OR($A72="",$B72=""),"",IF(COUNTIFS(Parcelas!$A$5:$A$104,$A72,Parcelas!$B$5:$B$104,$B72)=0,"",IFERROR(SUMIFS(Parcelas!$I$5:$I$104,Parcelas!$A$5:$A$104,$A72,Parcelas!$B$5:$B$104,$B72),"")))</f>
        <v/>
      </c>
      <c r="D72" s="31">
        <f>IF(OR($A72="",$B72=""),"",IF(COUNTIFS(Parcelas!$A$5:$A$104,$A72,Parcelas!$B$5:$B$104,$B72)=0,"",COUNTIFS(Parcelas!$A$5:$A$104,$A72,Parcelas!$B$5:$B$104,$B72,Parcelas!$F$5:$F$104,"&lt;&gt;Pago",Parcelas!$F$5:$F$104,"&lt;&gt;",Parcelas!$G$5:$G$104,"&lt;&gt;",Parcelas!$G$5:$G$104,"&lt;"&amp;TODAY())))</f>
        <v/>
      </c>
    </row>
    <row r="73">
      <c r="A73" s="20" t="n"/>
      <c r="B73" s="20" t="n"/>
      <c r="C73" s="18">
        <f>IF(OR($A73="",$B73=""),"",IF(COUNTIFS(Parcelas!$A$5:$A$104,$A73,Parcelas!$B$5:$B$104,$B73)=0,"",IFERROR(SUMIFS(Parcelas!$I$5:$I$104,Parcelas!$A$5:$A$104,$A73,Parcelas!$B$5:$B$104,$B73),"")))</f>
        <v/>
      </c>
      <c r="D73" s="30">
        <f>IF(OR($A73="",$B73=""),"",IF(COUNTIFS(Parcelas!$A$5:$A$104,$A73,Parcelas!$B$5:$B$104,$B73)=0,"",COUNTIFS(Parcelas!$A$5:$A$104,$A73,Parcelas!$B$5:$B$104,$B73,Parcelas!$F$5:$F$104,"&lt;&gt;Pago",Parcelas!$F$5:$F$104,"&lt;&gt;",Parcelas!$G$5:$G$104,"&lt;&gt;",Parcelas!$G$5:$G$104,"&lt;"&amp;TODAY())))</f>
        <v/>
      </c>
    </row>
    <row r="74">
      <c r="A74" s="20" t="n"/>
      <c r="B74" s="20" t="n"/>
      <c r="C74" s="15">
        <f>IF(OR($A74="",$B74=""),"",IF(COUNTIFS(Parcelas!$A$5:$A$104,$A74,Parcelas!$B$5:$B$104,$B74)=0,"",IFERROR(SUMIFS(Parcelas!$I$5:$I$104,Parcelas!$A$5:$A$104,$A74,Parcelas!$B$5:$B$104,$B74),"")))</f>
        <v/>
      </c>
      <c r="D74" s="31">
        <f>IF(OR($A74="",$B74=""),"",IF(COUNTIFS(Parcelas!$A$5:$A$104,$A74,Parcelas!$B$5:$B$104,$B74)=0,"",COUNTIFS(Parcelas!$A$5:$A$104,$A74,Parcelas!$B$5:$B$104,$B74,Parcelas!$F$5:$F$104,"&lt;&gt;Pago",Parcelas!$F$5:$F$104,"&lt;&gt;",Parcelas!$G$5:$G$104,"&lt;&gt;",Parcelas!$G$5:$G$104,"&lt;"&amp;TODAY())))</f>
        <v/>
      </c>
    </row>
    <row r="75">
      <c r="A75" s="20" t="n"/>
      <c r="B75" s="20" t="n"/>
      <c r="C75" s="18">
        <f>IF(OR($A75="",$B75=""),"",IF(COUNTIFS(Parcelas!$A$5:$A$104,$A75,Parcelas!$B$5:$B$104,$B75)=0,"",IFERROR(SUMIFS(Parcelas!$I$5:$I$104,Parcelas!$A$5:$A$104,$A75,Parcelas!$B$5:$B$104,$B75),"")))</f>
        <v/>
      </c>
      <c r="D75" s="30">
        <f>IF(OR($A75="",$B75=""),"",IF(COUNTIFS(Parcelas!$A$5:$A$104,$A75,Parcelas!$B$5:$B$104,$B75)=0,"",COUNTIFS(Parcelas!$A$5:$A$104,$A75,Parcelas!$B$5:$B$104,$B75,Parcelas!$F$5:$F$104,"&lt;&gt;Pago",Parcelas!$F$5:$F$104,"&lt;&gt;",Parcelas!$G$5:$G$104,"&lt;&gt;",Parcelas!$G$5:$G$104,"&lt;"&amp;TODAY())))</f>
        <v/>
      </c>
    </row>
    <row r="76">
      <c r="A76" s="20" t="n"/>
      <c r="B76" s="20" t="n"/>
      <c r="C76" s="15">
        <f>IF(OR($A76="",$B76=""),"",IF(COUNTIFS(Parcelas!$A$5:$A$104,$A76,Parcelas!$B$5:$B$104,$B76)=0,"",IFERROR(SUMIFS(Parcelas!$I$5:$I$104,Parcelas!$A$5:$A$104,$A76,Parcelas!$B$5:$B$104,$B76),"")))</f>
        <v/>
      </c>
      <c r="D76" s="31">
        <f>IF(OR($A76="",$B76=""),"",IF(COUNTIFS(Parcelas!$A$5:$A$104,$A76,Parcelas!$B$5:$B$104,$B76)=0,"",COUNTIFS(Parcelas!$A$5:$A$104,$A76,Parcelas!$B$5:$B$104,$B76,Parcelas!$F$5:$F$104,"&lt;&gt;Pago",Parcelas!$F$5:$F$104,"&lt;&gt;",Parcelas!$G$5:$G$104,"&lt;&gt;",Parcelas!$G$5:$G$104,"&lt;"&amp;TODAY())))</f>
        <v/>
      </c>
    </row>
    <row r="77">
      <c r="A77" s="20" t="n"/>
      <c r="B77" s="20" t="n"/>
      <c r="C77" s="18">
        <f>IF(OR($A77="",$B77=""),"",IF(COUNTIFS(Parcelas!$A$5:$A$104,$A77,Parcelas!$B$5:$B$104,$B77)=0,"",IFERROR(SUMIFS(Parcelas!$I$5:$I$104,Parcelas!$A$5:$A$104,$A77,Parcelas!$B$5:$B$104,$B77),"")))</f>
        <v/>
      </c>
      <c r="D77" s="30">
        <f>IF(OR($A77="",$B77=""),"",IF(COUNTIFS(Parcelas!$A$5:$A$104,$A77,Parcelas!$B$5:$B$104,$B77)=0,"",COUNTIFS(Parcelas!$A$5:$A$104,$A77,Parcelas!$B$5:$B$104,$B77,Parcelas!$F$5:$F$104,"&lt;&gt;Pago",Parcelas!$F$5:$F$104,"&lt;&gt;",Parcelas!$G$5:$G$104,"&lt;&gt;",Parcelas!$G$5:$G$104,"&lt;"&amp;TODAY())))</f>
        <v/>
      </c>
    </row>
    <row r="78">
      <c r="A78" s="20" t="n"/>
      <c r="B78" s="20" t="n"/>
      <c r="C78" s="15">
        <f>IF(OR($A78="",$B78=""),"",IF(COUNTIFS(Parcelas!$A$5:$A$104,$A78,Parcelas!$B$5:$B$104,$B78)=0,"",IFERROR(SUMIFS(Parcelas!$I$5:$I$104,Parcelas!$A$5:$A$104,$A78,Parcelas!$B$5:$B$104,$B78),"")))</f>
        <v/>
      </c>
      <c r="D78" s="31">
        <f>IF(OR($A78="",$B78=""),"",IF(COUNTIFS(Parcelas!$A$5:$A$104,$A78,Parcelas!$B$5:$B$104,$B78)=0,"",COUNTIFS(Parcelas!$A$5:$A$104,$A78,Parcelas!$B$5:$B$104,$B78,Parcelas!$F$5:$F$104,"&lt;&gt;Pago",Parcelas!$F$5:$F$104,"&lt;&gt;",Parcelas!$G$5:$G$104,"&lt;&gt;",Parcelas!$G$5:$G$104,"&lt;"&amp;TODAY())))</f>
        <v/>
      </c>
    </row>
    <row r="79">
      <c r="A79" s="20" t="n"/>
      <c r="B79" s="20" t="n"/>
      <c r="C79" s="18">
        <f>IF(OR($A79="",$B79=""),"",IF(COUNTIFS(Parcelas!$A$5:$A$104,$A79,Parcelas!$B$5:$B$104,$B79)=0,"",IFERROR(SUMIFS(Parcelas!$I$5:$I$104,Parcelas!$A$5:$A$104,$A79,Parcelas!$B$5:$B$104,$B79),"")))</f>
        <v/>
      </c>
      <c r="D79" s="30">
        <f>IF(OR($A79="",$B79=""),"",IF(COUNTIFS(Parcelas!$A$5:$A$104,$A79,Parcelas!$B$5:$B$104,$B79)=0,"",COUNTIFS(Parcelas!$A$5:$A$104,$A79,Parcelas!$B$5:$B$104,$B79,Parcelas!$F$5:$F$104,"&lt;&gt;Pago",Parcelas!$F$5:$F$104,"&lt;&gt;",Parcelas!$G$5:$G$104,"&lt;&gt;",Parcelas!$G$5:$G$104,"&lt;"&amp;TODAY())))</f>
        <v/>
      </c>
    </row>
    <row r="80">
      <c r="A80" s="20" t="n"/>
      <c r="B80" s="20" t="n"/>
      <c r="C80" s="15">
        <f>IF(OR($A80="",$B80=""),"",IF(COUNTIFS(Parcelas!$A$5:$A$104,$A80,Parcelas!$B$5:$B$104,$B80)=0,"",IFERROR(SUMIFS(Parcelas!$I$5:$I$104,Parcelas!$A$5:$A$104,$A80,Parcelas!$B$5:$B$104,$B80),"")))</f>
        <v/>
      </c>
      <c r="D80" s="31">
        <f>IF(OR($A80="",$B80=""),"",IF(COUNTIFS(Parcelas!$A$5:$A$104,$A80,Parcelas!$B$5:$B$104,$B80)=0,"",COUNTIFS(Parcelas!$A$5:$A$104,$A80,Parcelas!$B$5:$B$104,$B80,Parcelas!$F$5:$F$104,"&lt;&gt;Pago",Parcelas!$F$5:$F$104,"&lt;&gt;",Parcelas!$G$5:$G$104,"&lt;&gt;",Parcelas!$G$5:$G$104,"&lt;"&amp;TODAY())))</f>
        <v/>
      </c>
    </row>
    <row r="81">
      <c r="A81" s="20" t="n"/>
      <c r="B81" s="20" t="n"/>
      <c r="C81" s="18">
        <f>IF(OR($A81="",$B81=""),"",IF(COUNTIFS(Parcelas!$A$5:$A$104,$A81,Parcelas!$B$5:$B$104,$B81)=0,"",IFERROR(SUMIFS(Parcelas!$I$5:$I$104,Parcelas!$A$5:$A$104,$A81,Parcelas!$B$5:$B$104,$B81),"")))</f>
        <v/>
      </c>
      <c r="D81" s="30">
        <f>IF(OR($A81="",$B81=""),"",IF(COUNTIFS(Parcelas!$A$5:$A$104,$A81,Parcelas!$B$5:$B$104,$B81)=0,"",COUNTIFS(Parcelas!$A$5:$A$104,$A81,Parcelas!$B$5:$B$104,$B81,Parcelas!$F$5:$F$104,"&lt;&gt;Pago",Parcelas!$F$5:$F$104,"&lt;&gt;",Parcelas!$G$5:$G$104,"&lt;&gt;",Parcelas!$G$5:$G$104,"&lt;"&amp;TODAY())))</f>
        <v/>
      </c>
    </row>
    <row r="82">
      <c r="A82" s="20" t="n"/>
      <c r="B82" s="20" t="n"/>
      <c r="C82" s="15">
        <f>IF(OR($A82="",$B82=""),"",IF(COUNTIFS(Parcelas!$A$5:$A$104,$A82,Parcelas!$B$5:$B$104,$B82)=0,"",IFERROR(SUMIFS(Parcelas!$I$5:$I$104,Parcelas!$A$5:$A$104,$A82,Parcelas!$B$5:$B$104,$B82),"")))</f>
        <v/>
      </c>
      <c r="D82" s="31">
        <f>IF(OR($A82="",$B82=""),"",IF(COUNTIFS(Parcelas!$A$5:$A$104,$A82,Parcelas!$B$5:$B$104,$B82)=0,"",COUNTIFS(Parcelas!$A$5:$A$104,$A82,Parcelas!$B$5:$B$104,$B82,Parcelas!$F$5:$F$104,"&lt;&gt;Pago",Parcelas!$F$5:$F$104,"&lt;&gt;",Parcelas!$G$5:$G$104,"&lt;&gt;",Parcelas!$G$5:$G$104,"&lt;"&amp;TODAY())))</f>
        <v/>
      </c>
    </row>
    <row r="83">
      <c r="A83" s="20" t="n"/>
      <c r="B83" s="20" t="n"/>
      <c r="C83" s="18">
        <f>IF(OR($A83="",$B83=""),"",IF(COUNTIFS(Parcelas!$A$5:$A$104,$A83,Parcelas!$B$5:$B$104,$B83)=0,"",IFERROR(SUMIFS(Parcelas!$I$5:$I$104,Parcelas!$A$5:$A$104,$A83,Parcelas!$B$5:$B$104,$B83),"")))</f>
        <v/>
      </c>
      <c r="D83" s="30">
        <f>IF(OR($A83="",$B83=""),"",IF(COUNTIFS(Parcelas!$A$5:$A$104,$A83,Parcelas!$B$5:$B$104,$B83)=0,"",COUNTIFS(Parcelas!$A$5:$A$104,$A83,Parcelas!$B$5:$B$104,$B83,Parcelas!$F$5:$F$104,"&lt;&gt;Pago",Parcelas!$F$5:$F$104,"&lt;&gt;",Parcelas!$G$5:$G$104,"&lt;&gt;",Parcelas!$G$5:$G$104,"&lt;"&amp;TODAY())))</f>
        <v/>
      </c>
    </row>
    <row r="84">
      <c r="A84" s="20" t="n"/>
      <c r="B84" s="20" t="n"/>
      <c r="C84" s="15">
        <f>IF(OR($A84="",$B84=""),"",IF(COUNTIFS(Parcelas!$A$5:$A$104,$A84,Parcelas!$B$5:$B$104,$B84)=0,"",IFERROR(SUMIFS(Parcelas!$I$5:$I$104,Parcelas!$A$5:$A$104,$A84,Parcelas!$B$5:$B$104,$B84),"")))</f>
        <v/>
      </c>
      <c r="D84" s="31">
        <f>IF(OR($A84="",$B84=""),"",IF(COUNTIFS(Parcelas!$A$5:$A$104,$A84,Parcelas!$B$5:$B$104,$B84)=0,"",COUNTIFS(Parcelas!$A$5:$A$104,$A84,Parcelas!$B$5:$B$104,$B84,Parcelas!$F$5:$F$104,"&lt;&gt;Pago",Parcelas!$F$5:$F$104,"&lt;&gt;",Parcelas!$G$5:$G$104,"&lt;&gt;",Parcelas!$G$5:$G$104,"&lt;"&amp;TODAY())))</f>
        <v/>
      </c>
    </row>
    <row r="85">
      <c r="A85" s="20" t="n"/>
      <c r="B85" s="20" t="n"/>
      <c r="C85" s="18">
        <f>IF(OR($A85="",$B85=""),"",IF(COUNTIFS(Parcelas!$A$5:$A$104,$A85,Parcelas!$B$5:$B$104,$B85)=0,"",IFERROR(SUMIFS(Parcelas!$I$5:$I$104,Parcelas!$A$5:$A$104,$A85,Parcelas!$B$5:$B$104,$B85),"")))</f>
        <v/>
      </c>
      <c r="D85" s="30">
        <f>IF(OR($A85="",$B85=""),"",IF(COUNTIFS(Parcelas!$A$5:$A$104,$A85,Parcelas!$B$5:$B$104,$B85)=0,"",COUNTIFS(Parcelas!$A$5:$A$104,$A85,Parcelas!$B$5:$B$104,$B85,Parcelas!$F$5:$F$104,"&lt;&gt;Pago",Parcelas!$F$5:$F$104,"&lt;&gt;",Parcelas!$G$5:$G$104,"&lt;&gt;",Parcelas!$G$5:$G$104,"&lt;"&amp;TODAY())))</f>
        <v/>
      </c>
    </row>
    <row r="86">
      <c r="A86" s="20" t="n"/>
      <c r="B86" s="20" t="n"/>
      <c r="C86" s="15">
        <f>IF(OR($A86="",$B86=""),"",IF(COUNTIFS(Parcelas!$A$5:$A$104,$A86,Parcelas!$B$5:$B$104,$B86)=0,"",IFERROR(SUMIFS(Parcelas!$I$5:$I$104,Parcelas!$A$5:$A$104,$A86,Parcelas!$B$5:$B$104,$B86),"")))</f>
        <v/>
      </c>
      <c r="D86" s="31">
        <f>IF(OR($A86="",$B86=""),"",IF(COUNTIFS(Parcelas!$A$5:$A$104,$A86,Parcelas!$B$5:$B$104,$B86)=0,"",COUNTIFS(Parcelas!$A$5:$A$104,$A86,Parcelas!$B$5:$B$104,$B86,Parcelas!$F$5:$F$104,"&lt;&gt;Pago",Parcelas!$F$5:$F$104,"&lt;&gt;",Parcelas!$G$5:$G$104,"&lt;&gt;",Parcelas!$G$5:$G$104,"&lt;"&amp;TODAY())))</f>
        <v/>
      </c>
    </row>
    <row r="87">
      <c r="A87" s="20" t="n"/>
      <c r="B87" s="20" t="n"/>
      <c r="C87" s="18">
        <f>IF(OR($A87="",$B87=""),"",IF(COUNTIFS(Parcelas!$A$5:$A$104,$A87,Parcelas!$B$5:$B$104,$B87)=0,"",IFERROR(SUMIFS(Parcelas!$I$5:$I$104,Parcelas!$A$5:$A$104,$A87,Parcelas!$B$5:$B$104,$B87),"")))</f>
        <v/>
      </c>
      <c r="D87" s="30">
        <f>IF(OR($A87="",$B87=""),"",IF(COUNTIFS(Parcelas!$A$5:$A$104,$A87,Parcelas!$B$5:$B$104,$B87)=0,"",COUNTIFS(Parcelas!$A$5:$A$104,$A87,Parcelas!$B$5:$B$104,$B87,Parcelas!$F$5:$F$104,"&lt;&gt;Pago",Parcelas!$F$5:$F$104,"&lt;&gt;",Parcelas!$G$5:$G$104,"&lt;&gt;",Parcelas!$G$5:$G$104,"&lt;"&amp;TODAY())))</f>
        <v/>
      </c>
    </row>
    <row r="88">
      <c r="A88" s="20" t="n"/>
      <c r="B88" s="20" t="n"/>
      <c r="C88" s="15">
        <f>IF(OR($A88="",$B88=""),"",IF(COUNTIFS(Parcelas!$A$5:$A$104,$A88,Parcelas!$B$5:$B$104,$B88)=0,"",IFERROR(SUMIFS(Parcelas!$I$5:$I$104,Parcelas!$A$5:$A$104,$A88,Parcelas!$B$5:$B$104,$B88),"")))</f>
        <v/>
      </c>
      <c r="D88" s="31">
        <f>IF(OR($A88="",$B88=""),"",IF(COUNTIFS(Parcelas!$A$5:$A$104,$A88,Parcelas!$B$5:$B$104,$B88)=0,"",COUNTIFS(Parcelas!$A$5:$A$104,$A88,Parcelas!$B$5:$B$104,$B88,Parcelas!$F$5:$F$104,"&lt;&gt;Pago",Parcelas!$F$5:$F$104,"&lt;&gt;",Parcelas!$G$5:$G$104,"&lt;&gt;",Parcelas!$G$5:$G$104,"&lt;"&amp;TODAY())))</f>
        <v/>
      </c>
    </row>
    <row r="89">
      <c r="A89" s="20" t="n"/>
      <c r="B89" s="20" t="n"/>
      <c r="C89" s="18">
        <f>IF(OR($A89="",$B89=""),"",IF(COUNTIFS(Parcelas!$A$5:$A$104,$A89,Parcelas!$B$5:$B$104,$B89)=0,"",IFERROR(SUMIFS(Parcelas!$I$5:$I$104,Parcelas!$A$5:$A$104,$A89,Parcelas!$B$5:$B$104,$B89),"")))</f>
        <v/>
      </c>
      <c r="D89" s="30">
        <f>IF(OR($A89="",$B89=""),"",IF(COUNTIFS(Parcelas!$A$5:$A$104,$A89,Parcelas!$B$5:$B$104,$B89)=0,"",COUNTIFS(Parcelas!$A$5:$A$104,$A89,Parcelas!$B$5:$B$104,$B89,Parcelas!$F$5:$F$104,"&lt;&gt;Pago",Parcelas!$F$5:$F$104,"&lt;&gt;",Parcelas!$G$5:$G$104,"&lt;&gt;",Parcelas!$G$5:$G$104,"&lt;"&amp;TODAY())))</f>
        <v/>
      </c>
    </row>
    <row r="90">
      <c r="A90" s="20" t="n"/>
      <c r="B90" s="20" t="n"/>
      <c r="C90" s="15">
        <f>IF(OR($A90="",$B90=""),"",IF(COUNTIFS(Parcelas!$A$5:$A$104,$A90,Parcelas!$B$5:$B$104,$B90)=0,"",IFERROR(SUMIFS(Parcelas!$I$5:$I$104,Parcelas!$A$5:$A$104,$A90,Parcelas!$B$5:$B$104,$B90),"")))</f>
        <v/>
      </c>
      <c r="D90" s="31">
        <f>IF(OR($A90="",$B90=""),"",IF(COUNTIFS(Parcelas!$A$5:$A$104,$A90,Parcelas!$B$5:$B$104,$B90)=0,"",COUNTIFS(Parcelas!$A$5:$A$104,$A90,Parcelas!$B$5:$B$104,$B90,Parcelas!$F$5:$F$104,"&lt;&gt;Pago",Parcelas!$F$5:$F$104,"&lt;&gt;",Parcelas!$G$5:$G$104,"&lt;&gt;",Parcelas!$G$5:$G$104,"&lt;"&amp;TODAY())))</f>
        <v/>
      </c>
    </row>
    <row r="91">
      <c r="A91" s="20" t="n"/>
      <c r="B91" s="20" t="n"/>
      <c r="C91" s="18">
        <f>IF(OR($A91="",$B91=""),"",IF(COUNTIFS(Parcelas!$A$5:$A$104,$A91,Parcelas!$B$5:$B$104,$B91)=0,"",IFERROR(SUMIFS(Parcelas!$I$5:$I$104,Parcelas!$A$5:$A$104,$A91,Parcelas!$B$5:$B$104,$B91),"")))</f>
        <v/>
      </c>
      <c r="D91" s="30">
        <f>IF(OR($A91="",$B91=""),"",IF(COUNTIFS(Parcelas!$A$5:$A$104,$A91,Parcelas!$B$5:$B$104,$B91)=0,"",COUNTIFS(Parcelas!$A$5:$A$104,$A91,Parcelas!$B$5:$B$104,$B91,Parcelas!$F$5:$F$104,"&lt;&gt;Pago",Parcelas!$F$5:$F$104,"&lt;&gt;",Parcelas!$G$5:$G$104,"&lt;&gt;",Parcelas!$G$5:$G$104,"&lt;"&amp;TODAY())))</f>
        <v/>
      </c>
    </row>
    <row r="92">
      <c r="A92" s="20" t="n"/>
      <c r="B92" s="20" t="n"/>
      <c r="C92" s="15">
        <f>IF(OR($A92="",$B92=""),"",IF(COUNTIFS(Parcelas!$A$5:$A$104,$A92,Parcelas!$B$5:$B$104,$B92)=0,"",IFERROR(SUMIFS(Parcelas!$I$5:$I$104,Parcelas!$A$5:$A$104,$A92,Parcelas!$B$5:$B$104,$B92),"")))</f>
        <v/>
      </c>
      <c r="D92" s="31">
        <f>IF(OR($A92="",$B92=""),"",IF(COUNTIFS(Parcelas!$A$5:$A$104,$A92,Parcelas!$B$5:$B$104,$B92)=0,"",COUNTIFS(Parcelas!$A$5:$A$104,$A92,Parcelas!$B$5:$B$104,$B92,Parcelas!$F$5:$F$104,"&lt;&gt;Pago",Parcelas!$F$5:$F$104,"&lt;&gt;",Parcelas!$G$5:$G$104,"&lt;&gt;",Parcelas!$G$5:$G$104,"&lt;"&amp;TODAY())))</f>
        <v/>
      </c>
    </row>
    <row r="93">
      <c r="A93" s="20" t="n"/>
      <c r="B93" s="20" t="n"/>
      <c r="C93" s="18">
        <f>IF(OR($A93="",$B93=""),"",IF(COUNTIFS(Parcelas!$A$5:$A$104,$A93,Parcelas!$B$5:$B$104,$B93)=0,"",IFERROR(SUMIFS(Parcelas!$I$5:$I$104,Parcelas!$A$5:$A$104,$A93,Parcelas!$B$5:$B$104,$B93),"")))</f>
        <v/>
      </c>
      <c r="D93" s="30">
        <f>IF(OR($A93="",$B93=""),"",IF(COUNTIFS(Parcelas!$A$5:$A$104,$A93,Parcelas!$B$5:$B$104,$B93)=0,"",COUNTIFS(Parcelas!$A$5:$A$104,$A93,Parcelas!$B$5:$B$104,$B93,Parcelas!$F$5:$F$104,"&lt;&gt;Pago",Parcelas!$F$5:$F$104,"&lt;&gt;",Parcelas!$G$5:$G$104,"&lt;&gt;",Parcelas!$G$5:$G$104,"&lt;"&amp;TODAY())))</f>
        <v/>
      </c>
    </row>
    <row r="94">
      <c r="A94" s="20" t="n"/>
      <c r="B94" s="20" t="n"/>
      <c r="C94" s="15">
        <f>IF(OR($A94="",$B94=""),"",IF(COUNTIFS(Parcelas!$A$5:$A$104,$A94,Parcelas!$B$5:$B$104,$B94)=0,"",IFERROR(SUMIFS(Parcelas!$I$5:$I$104,Parcelas!$A$5:$A$104,$A94,Parcelas!$B$5:$B$104,$B94),"")))</f>
        <v/>
      </c>
      <c r="D94" s="31">
        <f>IF(OR($A94="",$B94=""),"",IF(COUNTIFS(Parcelas!$A$5:$A$104,$A94,Parcelas!$B$5:$B$104,$B94)=0,"",COUNTIFS(Parcelas!$A$5:$A$104,$A94,Parcelas!$B$5:$B$104,$B94,Parcelas!$F$5:$F$104,"&lt;&gt;Pago",Parcelas!$F$5:$F$104,"&lt;&gt;",Parcelas!$G$5:$G$104,"&lt;&gt;",Parcelas!$G$5:$G$104,"&lt;"&amp;TODAY())))</f>
        <v/>
      </c>
    </row>
    <row r="95">
      <c r="A95" s="20" t="n"/>
      <c r="B95" s="20" t="n"/>
      <c r="C95" s="18">
        <f>IF(OR($A95="",$B95=""),"",IF(COUNTIFS(Parcelas!$A$5:$A$104,$A95,Parcelas!$B$5:$B$104,$B95)=0,"",IFERROR(SUMIFS(Parcelas!$I$5:$I$104,Parcelas!$A$5:$A$104,$A95,Parcelas!$B$5:$B$104,$B95),"")))</f>
        <v/>
      </c>
      <c r="D95" s="30">
        <f>IF(OR($A95="",$B95=""),"",IF(COUNTIFS(Parcelas!$A$5:$A$104,$A95,Parcelas!$B$5:$B$104,$B95)=0,"",COUNTIFS(Parcelas!$A$5:$A$104,$A95,Parcelas!$B$5:$B$104,$B95,Parcelas!$F$5:$F$104,"&lt;&gt;Pago",Parcelas!$F$5:$F$104,"&lt;&gt;",Parcelas!$G$5:$G$104,"&lt;&gt;",Parcelas!$G$5:$G$104,"&lt;"&amp;TODAY())))</f>
        <v/>
      </c>
    </row>
    <row r="96">
      <c r="A96" s="20" t="n"/>
      <c r="B96" s="20" t="n"/>
      <c r="C96" s="15">
        <f>IF(OR($A96="",$B96=""),"",IF(COUNTIFS(Parcelas!$A$5:$A$104,$A96,Parcelas!$B$5:$B$104,$B96)=0,"",IFERROR(SUMIFS(Parcelas!$I$5:$I$104,Parcelas!$A$5:$A$104,$A96,Parcelas!$B$5:$B$104,$B96),"")))</f>
        <v/>
      </c>
      <c r="D96" s="31">
        <f>IF(OR($A96="",$B96=""),"",IF(COUNTIFS(Parcelas!$A$5:$A$104,$A96,Parcelas!$B$5:$B$104,$B96)=0,"",COUNTIFS(Parcelas!$A$5:$A$104,$A96,Parcelas!$B$5:$B$104,$B96,Parcelas!$F$5:$F$104,"&lt;&gt;Pago",Parcelas!$F$5:$F$104,"&lt;&gt;",Parcelas!$G$5:$G$104,"&lt;&gt;",Parcelas!$G$5:$G$104,"&lt;"&amp;TODAY())))</f>
        <v/>
      </c>
    </row>
    <row r="97">
      <c r="A97" s="20" t="n"/>
      <c r="B97" s="20" t="n"/>
      <c r="C97" s="18">
        <f>IF(OR($A97="",$B97=""),"",IF(COUNTIFS(Parcelas!$A$5:$A$104,$A97,Parcelas!$B$5:$B$104,$B97)=0,"",IFERROR(SUMIFS(Parcelas!$I$5:$I$104,Parcelas!$A$5:$A$104,$A97,Parcelas!$B$5:$B$104,$B97),"")))</f>
        <v/>
      </c>
      <c r="D97" s="30">
        <f>IF(OR($A97="",$B97=""),"",IF(COUNTIFS(Parcelas!$A$5:$A$104,$A97,Parcelas!$B$5:$B$104,$B97)=0,"",COUNTIFS(Parcelas!$A$5:$A$104,$A97,Parcelas!$B$5:$B$104,$B97,Parcelas!$F$5:$F$104,"&lt;&gt;Pago",Parcelas!$F$5:$F$104,"&lt;&gt;",Parcelas!$G$5:$G$104,"&lt;&gt;",Parcelas!$G$5:$G$104,"&lt;"&amp;TODAY())))</f>
        <v/>
      </c>
    </row>
    <row r="98">
      <c r="A98" s="20" t="n"/>
      <c r="B98" s="20" t="n"/>
      <c r="C98" s="15">
        <f>IF(OR($A98="",$B98=""),"",IF(COUNTIFS(Parcelas!$A$5:$A$104,$A98,Parcelas!$B$5:$B$104,$B98)=0,"",IFERROR(SUMIFS(Parcelas!$I$5:$I$104,Parcelas!$A$5:$A$104,$A98,Parcelas!$B$5:$B$104,$B98),"")))</f>
        <v/>
      </c>
      <c r="D98" s="31">
        <f>IF(OR($A98="",$B98=""),"",IF(COUNTIFS(Parcelas!$A$5:$A$104,$A98,Parcelas!$B$5:$B$104,$B98)=0,"",COUNTIFS(Parcelas!$A$5:$A$104,$A98,Parcelas!$B$5:$B$104,$B98,Parcelas!$F$5:$F$104,"&lt;&gt;Pago",Parcelas!$F$5:$F$104,"&lt;&gt;",Parcelas!$G$5:$G$104,"&lt;&gt;",Parcelas!$G$5:$G$104,"&lt;"&amp;TODAY())))</f>
        <v/>
      </c>
    </row>
    <row r="99">
      <c r="A99" s="20" t="n"/>
      <c r="B99" s="20" t="n"/>
      <c r="C99" s="18">
        <f>IF(OR($A99="",$B99=""),"",IF(COUNTIFS(Parcelas!$A$5:$A$104,$A99,Parcelas!$B$5:$B$104,$B99)=0,"",IFERROR(SUMIFS(Parcelas!$I$5:$I$104,Parcelas!$A$5:$A$104,$A99,Parcelas!$B$5:$B$104,$B99),"")))</f>
        <v/>
      </c>
      <c r="D99" s="30">
        <f>IF(OR($A99="",$B99=""),"",IF(COUNTIFS(Parcelas!$A$5:$A$104,$A99,Parcelas!$B$5:$B$104,$B99)=0,"",COUNTIFS(Parcelas!$A$5:$A$104,$A99,Parcelas!$B$5:$B$104,$B99,Parcelas!$F$5:$F$104,"&lt;&gt;Pago",Parcelas!$F$5:$F$104,"&lt;&gt;",Parcelas!$G$5:$G$104,"&lt;&gt;",Parcelas!$G$5:$G$104,"&lt;"&amp;TODAY())))</f>
        <v/>
      </c>
    </row>
    <row r="100">
      <c r="A100" s="20" t="n"/>
      <c r="B100" s="20" t="n"/>
      <c r="C100" s="15">
        <f>IF(OR($A100="",$B100=""),"",IF(COUNTIFS(Parcelas!$A$5:$A$104,$A100,Parcelas!$B$5:$B$104,$B100)=0,"",IFERROR(SUMIFS(Parcelas!$I$5:$I$104,Parcelas!$A$5:$A$104,$A100,Parcelas!$B$5:$B$104,$B100),"")))</f>
        <v/>
      </c>
      <c r="D100" s="31">
        <f>IF(OR($A100="",$B100=""),"",IF(COUNTIFS(Parcelas!$A$5:$A$104,$A100,Parcelas!$B$5:$B$104,$B100)=0,"",COUNTIFS(Parcelas!$A$5:$A$104,$A100,Parcelas!$B$5:$B$104,$B100,Parcelas!$F$5:$F$104,"&lt;&gt;Pago",Parcelas!$F$5:$F$104,"&lt;&gt;",Parcelas!$G$5:$G$104,"&lt;&gt;",Parcelas!$G$5:$G$104,"&lt;"&amp;TODAY())))</f>
        <v/>
      </c>
    </row>
    <row r="101">
      <c r="A101" s="20" t="n"/>
      <c r="B101" s="20" t="n"/>
      <c r="C101" s="18">
        <f>IF(OR($A101="",$B101=""),"",IF(COUNTIFS(Parcelas!$A$5:$A$104,$A101,Parcelas!$B$5:$B$104,$B101)=0,"",IFERROR(SUMIFS(Parcelas!$I$5:$I$104,Parcelas!$A$5:$A$104,$A101,Parcelas!$B$5:$B$104,$B101),"")))</f>
        <v/>
      </c>
      <c r="D101" s="30">
        <f>IF(OR($A101="",$B101=""),"",IF(COUNTIFS(Parcelas!$A$5:$A$104,$A101,Parcelas!$B$5:$B$104,$B101)=0,"",COUNTIFS(Parcelas!$A$5:$A$104,$A101,Parcelas!$B$5:$B$104,$B101,Parcelas!$F$5:$F$104,"&lt;&gt;Pago",Parcelas!$F$5:$F$104,"&lt;&gt;",Parcelas!$G$5:$G$104,"&lt;&gt;",Parcelas!$G$5:$G$104,"&lt;"&amp;TODAY())))</f>
        <v/>
      </c>
    </row>
    <row r="102">
      <c r="A102" s="20" t="n"/>
      <c r="B102" s="20" t="n"/>
      <c r="C102" s="15">
        <f>IF(OR($A102="",$B102=""),"",IF(COUNTIFS(Parcelas!$A$5:$A$104,$A102,Parcelas!$B$5:$B$104,$B102)=0,"",IFERROR(SUMIFS(Parcelas!$I$5:$I$104,Parcelas!$A$5:$A$104,$A102,Parcelas!$B$5:$B$104,$B102),"")))</f>
        <v/>
      </c>
      <c r="D102" s="31">
        <f>IF(OR($A102="",$B102=""),"",IF(COUNTIFS(Parcelas!$A$5:$A$104,$A102,Parcelas!$B$5:$B$104,$B102)=0,"",COUNTIFS(Parcelas!$A$5:$A$104,$A102,Parcelas!$B$5:$B$104,$B102,Parcelas!$F$5:$F$104,"&lt;&gt;Pago",Parcelas!$F$5:$F$104,"&lt;&gt;",Parcelas!$G$5:$G$104,"&lt;&gt;",Parcelas!$G$5:$G$104,"&lt;"&amp;TODAY())))</f>
        <v/>
      </c>
    </row>
    <row r="103">
      <c r="A103" s="20" t="n"/>
      <c r="B103" s="20" t="n"/>
      <c r="C103" s="18">
        <f>IF(OR($A103="",$B103=""),"",IF(COUNTIFS(Parcelas!$A$5:$A$104,$A103,Parcelas!$B$5:$B$104,$B103)=0,"",IFERROR(SUMIFS(Parcelas!$I$5:$I$104,Parcelas!$A$5:$A$104,$A103,Parcelas!$B$5:$B$104,$B103),"")))</f>
        <v/>
      </c>
      <c r="D103" s="30">
        <f>IF(OR($A103="",$B103=""),"",IF(COUNTIFS(Parcelas!$A$5:$A$104,$A103,Parcelas!$B$5:$B$104,$B103)=0,"",COUNTIFS(Parcelas!$A$5:$A$104,$A103,Parcelas!$B$5:$B$104,$B103,Parcelas!$F$5:$F$104,"&lt;&gt;Pago",Parcelas!$F$5:$F$104,"&lt;&gt;",Parcelas!$G$5:$G$104,"&lt;&gt;",Parcelas!$G$5:$G$104,"&lt;"&amp;TODAY())))</f>
        <v/>
      </c>
    </row>
    <row r="104">
      <c r="A104" s="20" t="n"/>
      <c r="B104" s="20" t="n"/>
      <c r="C104" s="15">
        <f>IF(OR($A104="",$B104=""),"",IF(COUNTIFS(Parcelas!$A$5:$A$104,$A104,Parcelas!$B$5:$B$104,$B104)=0,"",IFERROR(SUMIFS(Parcelas!$I$5:$I$104,Parcelas!$A$5:$A$104,$A104,Parcelas!$B$5:$B$104,$B104),"")))</f>
        <v/>
      </c>
      <c r="D104" s="31">
        <f>IF(OR($A104="",$B104=""),"",IF(COUNTIFS(Parcelas!$A$5:$A$104,$A104,Parcelas!$B$5:$B$104,$B104)=0,"",COUNTIFS(Parcelas!$A$5:$A$104,$A104,Parcelas!$B$5:$B$104,$B104,Parcelas!$F$5:$F$104,"&lt;&gt;Pago",Parcelas!$F$5:$F$104,"&lt;&gt;",Parcelas!$G$5:$G$104,"&lt;&gt;",Parcelas!$G$5:$G$104,"&lt;"&amp;TODAY())))</f>
        <v/>
      </c>
    </row>
  </sheetData>
  <autoFilter ref="A4:D104"/>
  <mergeCells count="1">
    <mergeCell ref="A1:D1"/>
  </mergeCells>
  <conditionalFormatting sqref="A5:B104">
    <cfRule type="expression" priority="1" dxfId="1">
      <formula>AND($A5&lt;&gt;"",$B5&lt;&gt;"",COUNTIFS($A$5:$A$104,$A5,$B$5:$B$104,$B5)&gt;1)</formula>
    </cfRule>
  </conditionalFormatting>
  <conditionalFormatting sqref="C5:C104">
    <cfRule type="expression" priority="2" dxfId="0">
      <formula>AND(ISNUMBER($C5),$C5&gt;0)</formula>
    </cfRule>
  </conditionalFormatting>
  <conditionalFormatting sqref="D5:D104">
    <cfRule type="expression" priority="3" dxfId="1">
      <formula>AND(ISNUMBER($D5),$D5&gt;0)</formula>
    </cfRule>
  </conditionalFormatting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4" customWidth="1" min="3" max="3"/>
    <col width="29" customWidth="1" min="4" max="4"/>
  </cols>
  <sheetData>
    <row r="1" ht="28" customHeight="1">
      <c r="A1" s="1" t="inlineStr">
        <is>
          <t>Controle de inadimplência do condomínio — Premissas</t>
        </is>
      </c>
    </row>
    <row r="2">
      <c r="A2" s="29" t="inlineStr">
        <is>
          <t>Parâmetros editáveis para validação e conferência interna dos registros.</t>
        </is>
      </c>
    </row>
    <row r="3" ht="25" customHeight="1">
      <c r="A3" s="3" t="inlineStr">
        <is>
          <t>Premissa</t>
        </is>
      </c>
      <c r="B3" s="3" t="inlineStr">
        <is>
          <t>Valor</t>
        </is>
      </c>
      <c r="D3" s="3" t="inlineStr">
        <is>
          <t>Opções estáveis de situação</t>
        </is>
      </c>
    </row>
    <row r="4">
      <c r="A4" s="4" t="inlineStr">
        <is>
          <t>Atraso crítico para conferência (dias)</t>
        </is>
      </c>
      <c r="B4" s="32" t="n">
        <v>60</v>
      </c>
      <c r="D4" s="13" t="inlineStr">
        <is>
          <t>Em aberto</t>
        </is>
      </c>
    </row>
    <row r="5">
      <c r="A5" s="6" t="inlineStr">
        <is>
          <t>Valor máximo por parcela</t>
        </is>
      </c>
      <c r="B5" s="33" t="n">
        <v>50000</v>
      </c>
      <c r="D5" s="16" t="inlineStr">
        <is>
          <t>Em negociação</t>
        </is>
      </c>
    </row>
    <row r="6">
      <c r="A6" s="4" t="inlineStr">
        <is>
          <t>Data mínima permitida</t>
        </is>
      </c>
      <c r="B6" s="34" t="n">
        <v>44927</v>
      </c>
      <c r="D6" s="13" t="inlineStr">
        <is>
          <t>Pago</t>
        </is>
      </c>
    </row>
    <row r="7">
      <c r="A7" s="6" t="inlineStr">
        <is>
          <t>Data máxima permitida</t>
        </is>
      </c>
      <c r="B7" s="34" t="n">
        <v>47118</v>
      </c>
    </row>
  </sheetData>
  <mergeCells count="1">
    <mergeCell ref="A1:D1"/>
  </mergeCells>
  <dataValidations count="3">
    <dataValidation sqref="B4" showDropDown="0" showInputMessage="0" showErrorMessage="1" allowBlank="0" errorTitle="Prazo inválido" error="Informe um prazo entre 1 e 3.650 dias." type="whole" operator="between">
      <formula1>1</formula1>
      <formula2>3650</formula2>
    </dataValidation>
    <dataValidation sqref="B5" showDropDown="0" showInputMessage="0" showErrorMessage="1" allowBlank="0" errorTitle="Limite inválido" error="Informe um valor entre R$ 1,00 e R$ 1.000.000,00." type="decimal" operator="between">
      <formula1>1</formula1>
      <formula2>1000000</formula2>
    </dataValidation>
    <dataValidation sqref="B6:B7" showDropDown="0" showInputMessage="0" showErrorMessage="1" allowBlank="0" errorTitle="Data inválida" error="Informe uma data entre 01/01/2000 e 31/12/2100." type="date" operator="between">
      <formula1>DATE(2000,1,1)</formula1>
      <formula2>DATE(2100,12,31)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2026-09-18T22:13:31Z</dcterms:created>
  <dcterms:modified xmlns:dcterms="http://purl.org/dc/terms/" xmlns:xsi="http://www.w3.org/2001/XMLSchema-instance" xsi:type="dcterms:W3CDTF">2026-09-18T22:13:31+00:00Z</dcterms:modified>
</cp:coreProperties>
</file>