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ntrole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'Controle'!$A$1:$R$201</definedName>
    <definedName name="_xlnm._FilterDatabase" localSheetId="2" hidden="1">'Parâmetros'!$D$1:$D$6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dd/mm/yyyy"/>
  </numFmts>
  <fonts count="9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63238"/>
      <sz val="10"/>
    </font>
    <font>
      <name val="Aptos"/>
      <b val="1"/>
      <color rgb="00263238"/>
      <sz val="10"/>
    </font>
    <font>
      <name val="Aptos"/>
      <i val="1"/>
      <color rgb="00475A58"/>
      <sz val="10"/>
    </font>
    <font>
      <name val="Aptos"/>
      <b val="1"/>
      <color rgb="00FFFFFF"/>
      <sz val="14"/>
    </font>
    <font>
      <name val="Aptos"/>
      <b val="1"/>
      <color rgb="002F7D5B"/>
      <sz val="10"/>
    </font>
    <font>
      <name val="Aptos"/>
      <b val="1"/>
      <color rgb="00C65A3A"/>
      <sz val="10"/>
    </font>
    <font>
      <name val="Aptos"/>
      <b val="1"/>
      <color rgb="007A5A00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FFFFFF"/>
      </patternFill>
    </fill>
    <fill>
      <patternFill patternType="solid">
        <fgColor rgb="002F6F68"/>
      </patternFill>
    </fill>
    <fill>
      <patternFill patternType="solid">
        <fgColor rgb="00E7EBEA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1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right" vertical="center"/>
    </xf>
    <xf numFmtId="1" fontId="7" fillId="3" borderId="1" applyAlignment="1" pivotButton="0" quotePrefix="0" xfId="0">
      <alignment horizontal="right" vertical="center"/>
    </xf>
    <xf numFmtId="164" fontId="7" fillId="5" borderId="1" applyAlignment="1" pivotButton="0" quotePrefix="0" xfId="0">
      <alignment horizontal="right" vertical="center"/>
    </xf>
    <xf numFmtId="10" fontId="6" fillId="5" borderId="1" applyAlignment="1" pivotButton="0" quotePrefix="0" xfId="0">
      <alignment horizontal="right" vertical="center"/>
    </xf>
    <xf numFmtId="1" fontId="8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49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right" vertical="center"/>
    </xf>
    <xf numFmtId="1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3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164" fontId="7" fillId="5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4" fontId="2" fillId="7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6">
    <dxf>
      <font>
        <name val="Aptos"/>
        <b val="1"/>
        <color rgb="008F2F20"/>
        <sz val="10"/>
      </font>
      <fill>
        <patternFill patternType="solid">
          <fgColor rgb="00FCE8E6"/>
        </patternFill>
      </fill>
    </dxf>
    <dxf>
      <font>
        <name val="Aptos"/>
        <color rgb="00854621"/>
        <sz val="10"/>
      </font>
      <fill>
        <patternFill patternType="solid">
          <fgColor rgb="00FCE8D5"/>
        </patternFill>
      </fill>
    </dxf>
    <dxf>
      <font>
        <name val="Aptos"/>
        <color rgb="008F2F20"/>
        <sz val="10"/>
      </font>
      <fill>
        <patternFill patternType="solid">
          <fgColor rgb="00FCE8E6"/>
        </patternFill>
      </fill>
    </dxf>
    <dxf>
      <font>
        <name val="Aptos"/>
        <color rgb="00705500"/>
        <sz val="10"/>
      </font>
      <fill>
        <patternFill patternType="solid">
          <fgColor rgb="00FFF4CC"/>
        </patternFill>
      </fill>
    </dxf>
    <dxf>
      <font>
        <name val="Aptos"/>
        <color rgb="00205D43"/>
        <sz val="10"/>
      </font>
      <fill>
        <patternFill patternType="solid">
          <fgColor rgb="00E2F0E8"/>
        </patternFill>
      </fill>
    </dxf>
    <dxf>
      <font>
        <name val="Aptos"/>
        <color rgb="005F6765"/>
        <sz val="10"/>
      </font>
      <fill>
        <patternFill patternType="solid">
          <fgColor rgb="00E7EB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4" customWidth="1" min="3" max="3"/>
    <col width="30" customWidth="1" min="4" max="4"/>
    <col width="15" customWidth="1" min="5" max="5"/>
  </cols>
  <sheetData>
    <row r="1" ht="31" customHeight="1">
      <c r="A1" s="1" t="inlineStr">
        <is>
          <t>Resumo operacional de adiantamentos</t>
        </is>
      </c>
      <c r="B1" s="37" t="n"/>
      <c r="C1" s="37" t="n"/>
      <c r="D1" s="37" t="n"/>
      <c r="E1" s="38" t="n"/>
    </row>
    <row r="2" ht="28" customHeight="1">
      <c r="A2" s="3" t="inlineStr">
        <is>
          <t>Indicador</t>
        </is>
      </c>
      <c r="B2" s="3" t="inlineStr">
        <is>
          <t>Valor</t>
        </is>
      </c>
      <c r="D2" s="3" t="inlineStr">
        <is>
          <t>Distribuição por situação</t>
        </is>
      </c>
      <c r="E2" s="3" t="inlineStr"/>
    </row>
    <row r="3">
      <c r="A3" s="4" t="inlineStr">
        <is>
          <t>Total adiantado</t>
        </is>
      </c>
      <c r="B3" s="39">
        <f>IF(COUNT(Controle!$F$2:$F$201)=0,"",SUM(Controle!$F$2:$F$201))</f>
        <v/>
      </c>
      <c r="D3" s="6" t="inlineStr">
        <is>
          <t>Situação</t>
        </is>
      </c>
      <c r="E3" s="6" t="inlineStr">
        <is>
          <t>Quantidade</t>
        </is>
      </c>
    </row>
    <row r="4">
      <c r="A4" s="7" t="inlineStr">
        <is>
          <t>Total regularizado</t>
        </is>
      </c>
      <c r="B4" s="40">
        <f>IF(B3="","",SUM(Controle!$L$2:$L$201))</f>
        <v/>
      </c>
      <c r="D4" s="4" t="inlineStr">
        <is>
          <t>Acertado</t>
        </is>
      </c>
      <c r="E4" s="9">
        <f>COUNTIF(Controle!$O$2:$O$201,D4)</f>
        <v/>
      </c>
    </row>
    <row r="5">
      <c r="A5" s="4" t="inlineStr">
        <is>
          <t>Saldo pendente</t>
        </is>
      </c>
      <c r="B5" s="39">
        <f>IF(B3="","",SUM(Controle!$M$2:$M$201))</f>
        <v/>
      </c>
      <c r="D5" s="7" t="inlineStr">
        <is>
          <t>Pendente</t>
        </is>
      </c>
      <c r="E5" s="10">
        <f>COUNTIF(Controle!$O$2:$O$201,D5)</f>
        <v/>
      </c>
    </row>
    <row r="6">
      <c r="A6" s="7" t="inlineStr">
        <is>
          <t>Quantidade em aberto</t>
        </is>
      </c>
      <c r="B6" s="11">
        <f>IF(B3="","",COUNTIF(Controle!$O$2:$O$201,"Pendente*")+COUNTIF(Controle!$O$2:$O$201,"Vencido"))</f>
        <v/>
      </c>
      <c r="D6" s="4" t="inlineStr">
        <is>
          <t>Pendente - valor elevado</t>
        </is>
      </c>
      <c r="E6" s="9">
        <f>COUNTIF(Controle!$O$2:$O$201,D6)</f>
        <v/>
      </c>
    </row>
    <row r="7">
      <c r="A7" s="4" t="inlineStr">
        <is>
          <t>Quantidade vencida</t>
        </is>
      </c>
      <c r="B7" s="12">
        <f>IF(B3="","",COUNTIF(Controle!$O$2:$O$201,"Vencido"))</f>
        <v/>
      </c>
      <c r="D7" s="7" t="inlineStr">
        <is>
          <t>Vencido</t>
        </is>
      </c>
      <c r="E7" s="10">
        <f>COUNTIF(Controle!$O$2:$O$201,D7)</f>
        <v/>
      </c>
    </row>
    <row r="8">
      <c r="A8" s="7" t="inlineStr">
        <is>
          <t>Valor vencido</t>
        </is>
      </c>
      <c r="B8" s="41">
        <f>IF(B3="","",SUMIF(Controle!$O$2:$O$201,"Vencido",Controle!$M$2:$M$201))</f>
        <v/>
      </c>
      <c r="D8" s="4" t="inlineStr">
        <is>
          <t>Incompleto</t>
        </is>
      </c>
      <c r="E8" s="9">
        <f>COUNTIF(Controle!$O$2:$O$201,D8)</f>
        <v/>
      </c>
    </row>
    <row r="9">
      <c r="A9" s="4" t="inlineStr">
        <is>
          <t>Maior saldo individual</t>
        </is>
      </c>
      <c r="B9" s="39">
        <f>IF(B3="","",MAX(Controle!$M$2:$M$201))</f>
        <v/>
      </c>
    </row>
    <row r="10">
      <c r="A10" s="7" t="inlineStr">
        <is>
          <t>Percentual regularizado</t>
        </is>
      </c>
      <c r="B10" s="14">
        <f>IFERROR(B4/B3,"")</f>
        <v/>
      </c>
    </row>
    <row r="11">
      <c r="A11" s="4" t="inlineStr">
        <is>
          <t>Quantidade de alertas cadastrais</t>
        </is>
      </c>
      <c r="B11" s="15">
        <f>IF(B3="","",COUNTIF(Controle!$R$2:$R$201,"?*"))</f>
        <v/>
      </c>
    </row>
    <row r="12"/>
    <row r="13">
      <c r="A13" s="16" t="inlineStr">
        <is>
          <t>Data de referência operacional</t>
        </is>
      </c>
      <c r="B13" s="17">
        <f>'Parâmetros'!$B$2</f>
        <v/>
      </c>
    </row>
    <row r="14" ht="38" customHeight="1">
      <c r="A14" s="18" t="inlineStr">
        <is>
          <t>Valores e situações são controles administrativos internos e dependem dos registros inseridos na aba Controle.</t>
        </is>
      </c>
      <c r="B14" s="18" t="n"/>
      <c r="C14" s="18" t="n"/>
      <c r="D14" s="18" t="n"/>
      <c r="E14" s="18" t="n"/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20" customWidth="1" min="3" max="3"/>
    <col width="28" customWidth="1" min="4" max="4"/>
    <col width="38" customWidth="1" min="5" max="5"/>
    <col width="16" customWidth="1" min="6" max="6"/>
    <col width="17" customWidth="1" min="7" max="7"/>
    <col width="15" customWidth="1" min="8" max="8"/>
    <col width="16" customWidth="1" min="9" max="9"/>
    <col width="16" customWidth="1" min="10" max="10"/>
    <col width="17" customWidth="1" min="11" max="11"/>
    <col width="17" customWidth="1" min="12" max="12"/>
    <col width="16" customWidth="1" min="13" max="13"/>
    <col width="13" customWidth="1" min="14" max="14"/>
    <col width="27" customWidth="1" min="15" max="15"/>
    <col width="23" customWidth="1" min="16" max="16"/>
    <col width="36" customWidth="1" min="17" max="17"/>
    <col width="32" customWidth="1" min="18" max="18"/>
  </cols>
  <sheetData>
    <row r="1" ht="44" customHeight="1">
      <c r="A1" s="19" t="inlineStr">
        <is>
          <t>ID do adiantamento</t>
        </is>
      </c>
      <c r="B1" s="19" t="inlineStr">
        <is>
          <t>Data do adiantamento</t>
        </is>
      </c>
      <c r="C1" s="19" t="inlineStr">
        <is>
          <t>Código do colaborador</t>
        </is>
      </c>
      <c r="D1" s="19" t="inlineStr">
        <is>
          <t>Categoria</t>
        </is>
      </c>
      <c r="E1" s="19" t="inlineStr">
        <is>
          <t>Justificativa</t>
        </is>
      </c>
      <c r="F1" s="19" t="inlineStr">
        <is>
          <t>Valor adiantado</t>
        </is>
      </c>
      <c r="G1" s="19" t="inlineStr">
        <is>
          <t>Prazo específico, em dias</t>
        </is>
      </c>
      <c r="H1" s="19" t="inlineStr">
        <is>
          <t>Data-limite</t>
        </is>
      </c>
      <c r="I1" s="19" t="inlineStr">
        <is>
          <t>Valor comprovado</t>
        </is>
      </c>
      <c r="J1" s="19" t="inlineStr">
        <is>
          <t>Valor devolvido</t>
        </is>
      </c>
      <c r="K1" s="19" t="inlineStr">
        <is>
          <t>Data do último acerto</t>
        </is>
      </c>
      <c r="L1" s="19" t="inlineStr">
        <is>
          <t>Valor regularizado</t>
        </is>
      </c>
      <c r="M1" s="19" t="inlineStr">
        <is>
          <t>Saldo pendente</t>
        </is>
      </c>
      <c r="N1" s="19" t="inlineStr">
        <is>
          <t>Dias em atraso</t>
        </is>
      </c>
      <c r="O1" s="19" t="inlineStr">
        <is>
          <t>Situação</t>
        </is>
      </c>
      <c r="P1" s="19" t="inlineStr">
        <is>
          <t>Referência administrativa</t>
        </is>
      </c>
      <c r="Q1" s="19" t="inlineStr">
        <is>
          <t>Observações</t>
        </is>
      </c>
      <c r="R1" s="19" t="inlineStr">
        <is>
          <t>Alerta cadastral</t>
        </is>
      </c>
    </row>
    <row r="2" ht="31" customHeight="1">
      <c r="A2" s="20" t="inlineStr">
        <is>
          <t>ADV-FICT-001</t>
        </is>
      </c>
      <c r="B2" s="21" t="n">
        <v>46266</v>
      </c>
      <c r="C2" s="20" t="inlineStr">
        <is>
          <t>COL-FICT-01</t>
        </is>
      </c>
      <c r="D2" s="22" t="inlineStr">
        <is>
          <t>Material operacional</t>
        </is>
      </c>
      <c r="E2" s="23" t="inlineStr">
        <is>
          <t>Reposição fictícia de material</t>
        </is>
      </c>
      <c r="F2" s="42" t="n">
        <v>300</v>
      </c>
      <c r="G2" s="25" t="n">
        <v>10</v>
      </c>
      <c r="H2" s="26">
        <f>IF(OR(A2="",B2=""),"",B2+IF(G2="",'Parâmetros'!$B$3,G2))</f>
        <v/>
      </c>
      <c r="I2" s="42" t="n">
        <v>300</v>
      </c>
      <c r="J2" s="42" t="n">
        <v>0</v>
      </c>
      <c r="K2" s="21" t="n">
        <v>46270</v>
      </c>
      <c r="L2" s="43">
        <f>IF(OR(A2="",F2=""),"",MIN(F2,IF(I2="",0,I2)+IF(J2="",0,J2)))</f>
        <v/>
      </c>
      <c r="M2" s="43">
        <f>IF(L2="","",MAX(0,F2-L2))</f>
        <v/>
      </c>
      <c r="N2" s="28">
        <f>IF(OR(A2="",H2="",M2=""),"",IF(M2&lt;='Parâmetros'!$B$4,0,MAX(0,'Parâmetros'!$B$2-H2)))</f>
        <v/>
      </c>
      <c r="O2" s="29">
        <f>IF(A2="","",IF(OR(B2="",C2="",D2="",E2="",F2=""),"Incompleto",IF(M2&lt;='Parâmetros'!$B$4,"Acertado",IF(H2&lt;'Parâmetros'!$B$2,"Vencido",IF(M2&gt;='Parâmetros'!$B$5,"Pendente - valor elevado","Pendente")))))</f>
        <v/>
      </c>
      <c r="P2" s="20" t="inlineStr">
        <is>
          <t>REF-FICT-001</t>
        </is>
      </c>
      <c r="Q2" s="23" t="n"/>
      <c r="R2" s="29">
        <f>IF(A2="","",IF(COUNTIF($A$2:$A$201,A2)&gt;1,"ID duplicado",IF(OR(B2="",C2="",D2="",E2="",F2=""),"Preencher campos obrigatórios",IF(B2&gt;'Parâmetros'!$B$2,"Data futura",IF(F2&lt;=0,"Revisar valor adiantado",IF(AND(G2&lt;&gt;"",OR(G2&lt;1,G2&gt;'Parâmetros'!$B$6)),"Revisar prazo",IF(OR(I2&lt;0,J2&lt;0),"Revisar valores de acerto",IF(I2+J2&gt;F2+'Parâmetros'!$B$4,"Acerto acima do adiantado",IF(AND(I2+J2&gt;0,K2=""),"Informar data do último acerto",IF(AND(K2&lt;&gt;"",K2&lt;B2),"Data de acerto anterior",IF(AND(K2&lt;&gt;"",K2&gt;'Parâmetros'!$B$2),"Data de acerto futura","")))))))))))</f>
        <v/>
      </c>
    </row>
    <row r="3" ht="31" customHeight="1">
      <c r="A3" s="20" t="inlineStr">
        <is>
          <t>ADV-FICT-002</t>
        </is>
      </c>
      <c r="B3" s="21" t="n">
        <v>46270</v>
      </c>
      <c r="C3" s="20" t="inlineStr">
        <is>
          <t>COL-FICT-02</t>
        </is>
      </c>
      <c r="D3" s="22" t="inlineStr">
        <is>
          <t>Compra de pequeno valor</t>
        </is>
      </c>
      <c r="E3" s="23" t="inlineStr">
        <is>
          <t>Compra fictícia para manutenção</t>
        </is>
      </c>
      <c r="F3" s="42" t="n">
        <v>450</v>
      </c>
      <c r="G3" s="25" t="n">
        <v>10</v>
      </c>
      <c r="H3" s="26">
        <f>IF(OR(A3="",B3=""),"",B3+IF(G3="",'Parâmetros'!$B$3,G3))</f>
        <v/>
      </c>
      <c r="I3" s="42" t="n">
        <v>200</v>
      </c>
      <c r="J3" s="42" t="n">
        <v>0</v>
      </c>
      <c r="K3" s="21" t="n">
        <v>46277</v>
      </c>
      <c r="L3" s="43">
        <f>IF(OR(A3="",F3=""),"",MIN(F3,IF(I3="",0,I3)+IF(J3="",0,J3)))</f>
        <v/>
      </c>
      <c r="M3" s="43">
        <f>IF(L3="","",MAX(0,F3-L3))</f>
        <v/>
      </c>
      <c r="N3" s="28">
        <f>IF(OR(A3="",H3="",M3=""),"",IF(M3&lt;='Parâmetros'!$B$4,0,MAX(0,'Parâmetros'!$B$2-H3)))</f>
        <v/>
      </c>
      <c r="O3" s="29">
        <f>IF(A3="","",IF(OR(B3="",C3="",D3="",E3="",F3=""),"Incompleto",IF(M3&lt;='Parâmetros'!$B$4,"Acertado",IF(H3&lt;'Parâmetros'!$B$2,"Vencido",IF(M3&gt;='Parâmetros'!$B$5,"Pendente - valor elevado","Pendente")))))</f>
        <v/>
      </c>
      <c r="P3" s="20" t="inlineStr">
        <is>
          <t>REF-FICT-002</t>
        </is>
      </c>
      <c r="Q3" s="23" t="n"/>
      <c r="R3" s="29">
        <f>IF(A3="","",IF(COUNTIF($A$2:$A$201,A3)&gt;1,"ID duplicado",IF(OR(B3="",C3="",D3="",E3="",F3=""),"Preencher campos obrigatórios",IF(B3&gt;'Parâmetros'!$B$2,"Data futura",IF(F3&lt;=0,"Revisar valor adiantado",IF(AND(G3&lt;&gt;"",OR(G3&lt;1,G3&gt;'Parâmetros'!$B$6)),"Revisar prazo",IF(OR(I3&lt;0,J3&lt;0),"Revisar valores de acerto",IF(I3+J3&gt;F3+'Parâmetros'!$B$4,"Acerto acima do adiantado",IF(AND(I3+J3&gt;0,K3=""),"Informar data do último acerto",IF(AND(K3&lt;&gt;"",K3&lt;B3),"Data de acerto anterior",IF(AND(K3&lt;&gt;"",K3&gt;'Parâmetros'!$B$2),"Data de acerto futura","")))))))))))</f>
        <v/>
      </c>
    </row>
    <row r="4" ht="31" customHeight="1">
      <c r="A4" s="20" t="inlineStr">
        <is>
          <t>ADV-FICT-003</t>
        </is>
      </c>
      <c r="B4" s="21" t="n">
        <v>46280</v>
      </c>
      <c r="C4" s="20" t="inlineStr">
        <is>
          <t>COL-FICT-03</t>
        </is>
      </c>
      <c r="D4" s="22" t="inlineStr">
        <is>
          <t>Despesa administrativa</t>
        </is>
      </c>
      <c r="E4" s="23" t="inlineStr">
        <is>
          <t>Despesa administrativa fictícia</t>
        </is>
      </c>
      <c r="F4" s="42" t="n">
        <v>800</v>
      </c>
      <c r="G4" s="25" t="n">
        <v>10</v>
      </c>
      <c r="H4" s="26">
        <f>IF(OR(A4="",B4=""),"",B4+IF(G4="",'Parâmetros'!$B$3,G4))</f>
        <v/>
      </c>
      <c r="I4" s="42" t="n">
        <v>0</v>
      </c>
      <c r="J4" s="42" t="n">
        <v>0</v>
      </c>
      <c r="K4" s="21" t="n"/>
      <c r="L4" s="43">
        <f>IF(OR(A4="",F4=""),"",MIN(F4,IF(I4="",0,I4)+IF(J4="",0,J4)))</f>
        <v/>
      </c>
      <c r="M4" s="43">
        <f>IF(L4="","",MAX(0,F4-L4))</f>
        <v/>
      </c>
      <c r="N4" s="28">
        <f>IF(OR(A4="",H4="",M4=""),"",IF(M4&lt;='Parâmetros'!$B$4,0,MAX(0,'Parâmetros'!$B$2-H4)))</f>
        <v/>
      </c>
      <c r="O4" s="29">
        <f>IF(A4="","",IF(OR(B4="",C4="",D4="",E4="",F4=""),"Incompleto",IF(M4&lt;='Parâmetros'!$B$4,"Acertado",IF(H4&lt;'Parâmetros'!$B$2,"Vencido",IF(M4&gt;='Parâmetros'!$B$5,"Pendente - valor elevado","Pendente")))))</f>
        <v/>
      </c>
      <c r="P4" s="20" t="inlineStr">
        <is>
          <t>REF-FICT-003</t>
        </is>
      </c>
      <c r="Q4" s="23" t="n"/>
      <c r="R4" s="29">
        <f>IF(A4="","",IF(COUNTIF($A$2:$A$201,A4)&gt;1,"ID duplicado",IF(OR(B4="",C4="",D4="",E4="",F4=""),"Preencher campos obrigatórios",IF(B4&gt;'Parâmetros'!$B$2,"Data futura",IF(F4&lt;=0,"Revisar valor adiantado",IF(AND(G4&lt;&gt;"",OR(G4&lt;1,G4&gt;'Parâmetros'!$B$6)),"Revisar prazo",IF(OR(I4&lt;0,J4&lt;0),"Revisar valores de acerto",IF(I4+J4&gt;F4+'Parâmetros'!$B$4,"Acerto acima do adiantado",IF(AND(I4+J4&gt;0,K4=""),"Informar data do último acerto",IF(AND(K4&lt;&gt;"",K4&lt;B4),"Data de acerto anterior",IF(AND(K4&lt;&gt;"",K4&gt;'Parâmetros'!$B$2),"Data de acerto futura","")))))))))))</f>
        <v/>
      </c>
    </row>
    <row r="5" ht="31" customHeight="1">
      <c r="A5" s="20" t="inlineStr">
        <is>
          <t>ADV-FICT-004</t>
        </is>
      </c>
      <c r="B5" s="21" t="n">
        <v>46275</v>
      </c>
      <c r="C5" s="20" t="inlineStr">
        <is>
          <t>COL-FICT-04</t>
        </is>
      </c>
      <c r="D5" s="22" t="inlineStr">
        <is>
          <t>Deslocamento eventual</t>
        </is>
      </c>
      <c r="E5" s="23" t="inlineStr">
        <is>
          <t>Deslocamento fictício</t>
        </is>
      </c>
      <c r="F5" s="42" t="n">
        <v>120</v>
      </c>
      <c r="G5" s="25" t="n">
        <v>7</v>
      </c>
      <c r="H5" s="26">
        <f>IF(OR(A5="",B5=""),"",B5+IF(G5="",'Parâmetros'!$B$3,G5))</f>
        <v/>
      </c>
      <c r="I5" s="42" t="n">
        <v>0</v>
      </c>
      <c r="J5" s="42" t="n">
        <v>120</v>
      </c>
      <c r="K5" s="21" t="n">
        <v>46281</v>
      </c>
      <c r="L5" s="43">
        <f>IF(OR(A5="",F5=""),"",MIN(F5,IF(I5="",0,I5)+IF(J5="",0,J5)))</f>
        <v/>
      </c>
      <c r="M5" s="43">
        <f>IF(L5="","",MAX(0,F5-L5))</f>
        <v/>
      </c>
      <c r="N5" s="28">
        <f>IF(OR(A5="",H5="",M5=""),"",IF(M5&lt;='Parâmetros'!$B$4,0,MAX(0,'Parâmetros'!$B$2-H5)))</f>
        <v/>
      </c>
      <c r="O5" s="29">
        <f>IF(A5="","",IF(OR(B5="",C5="",D5="",E5="",F5=""),"Incompleto",IF(M5&lt;='Parâmetros'!$B$4,"Acertado",IF(H5&lt;'Parâmetros'!$B$2,"Vencido",IF(M5&gt;='Parâmetros'!$B$5,"Pendente - valor elevado","Pendente")))))</f>
        <v/>
      </c>
      <c r="P5" s="20" t="inlineStr">
        <is>
          <t>REF-FICT-004</t>
        </is>
      </c>
      <c r="Q5" s="23" t="n"/>
      <c r="R5" s="29">
        <f>IF(A5="","",IF(COUNTIF($A$2:$A$201,A5)&gt;1,"ID duplicado",IF(OR(B5="",C5="",D5="",E5="",F5=""),"Preencher campos obrigatórios",IF(B5&gt;'Parâmetros'!$B$2,"Data futura",IF(F5&lt;=0,"Revisar valor adiantado",IF(AND(G5&lt;&gt;"",OR(G5&lt;1,G5&gt;'Parâmetros'!$B$6)),"Revisar prazo",IF(OR(I5&lt;0,J5&lt;0),"Revisar valores de acerto",IF(I5+J5&gt;F5+'Parâmetros'!$B$4,"Acerto acima do adiantado",IF(AND(I5+J5&gt;0,K5=""),"Informar data do último acerto",IF(AND(K5&lt;&gt;"",K5&lt;B5),"Data de acerto anterior",IF(AND(K5&lt;&gt;"",K5&gt;'Parâmetros'!$B$2),"Data de acerto futura","")))))))))))</f>
        <v/>
      </c>
    </row>
    <row r="6" ht="31" customHeight="1">
      <c r="A6" s="20" t="inlineStr">
        <is>
          <t>ADV-FICT-005</t>
        </is>
      </c>
      <c r="B6" s="21" t="n">
        <v>46283</v>
      </c>
      <c r="C6" s="20" t="inlineStr">
        <is>
          <t>COL-FICT-05</t>
        </is>
      </c>
      <c r="D6" s="22" t="inlineStr">
        <is>
          <t>Compra de pequeno valor</t>
        </is>
      </c>
      <c r="E6" s="23" t="inlineStr">
        <is>
          <t>Pequena compra fictícia</t>
        </is>
      </c>
      <c r="F6" s="42" t="n">
        <v>90</v>
      </c>
      <c r="G6" s="25" t="n"/>
      <c r="H6" s="26">
        <f>IF(OR(A6="",B6=""),"",B6+IF(G6="",'Parâmetros'!$B$3,G6))</f>
        <v/>
      </c>
      <c r="I6" s="42" t="n">
        <v>0</v>
      </c>
      <c r="J6" s="42" t="n">
        <v>0</v>
      </c>
      <c r="K6" s="21" t="n"/>
      <c r="L6" s="43">
        <f>IF(OR(A6="",F6=""),"",MIN(F6,IF(I6="",0,I6)+IF(J6="",0,J6)))</f>
        <v/>
      </c>
      <c r="M6" s="43">
        <f>IF(L6="","",MAX(0,F6-L6))</f>
        <v/>
      </c>
      <c r="N6" s="28">
        <f>IF(OR(A6="",H6="",M6=""),"",IF(M6&lt;='Parâmetros'!$B$4,0,MAX(0,'Parâmetros'!$B$2-H6)))</f>
        <v/>
      </c>
      <c r="O6" s="29">
        <f>IF(A6="","",IF(OR(B6="",C6="",D6="",E6="",F6=""),"Incompleto",IF(M6&lt;='Parâmetros'!$B$4,"Acertado",IF(H6&lt;'Parâmetros'!$B$2,"Vencido",IF(M6&gt;='Parâmetros'!$B$5,"Pendente - valor elevado","Pendente")))))</f>
        <v/>
      </c>
      <c r="P6" s="20" t="inlineStr">
        <is>
          <t>REF-FICT-005</t>
        </is>
      </c>
      <c r="Q6" s="23" t="n"/>
      <c r="R6" s="29">
        <f>IF(A6="","",IF(COUNTIF($A$2:$A$201,A6)&gt;1,"ID duplicado",IF(OR(B6="",C6="",D6="",E6="",F6=""),"Preencher campos obrigatórios",IF(B6&gt;'Parâmetros'!$B$2,"Data futura",IF(F6&lt;=0,"Revisar valor adiantado",IF(AND(G6&lt;&gt;"",OR(G6&lt;1,G6&gt;'Parâmetros'!$B$6)),"Revisar prazo",IF(OR(I6&lt;0,J6&lt;0),"Revisar valores de acerto",IF(I6+J6&gt;F6+'Parâmetros'!$B$4,"Acerto acima do adiantado",IF(AND(I6+J6&gt;0,K6=""),"Informar data do último acerto",IF(AND(K6&lt;&gt;"",K6&lt;B6),"Data de acerto anterior",IF(AND(K6&lt;&gt;"",K6&gt;'Parâmetros'!$B$2),"Data de acerto futura","")))))))))))</f>
        <v/>
      </c>
    </row>
    <row r="7" ht="31" customHeight="1">
      <c r="A7" s="20" t="inlineStr">
        <is>
          <t>ADV-FICT-006</t>
        </is>
      </c>
      <c r="B7" s="21" t="n">
        <v>46254</v>
      </c>
      <c r="C7" s="20" t="inlineStr">
        <is>
          <t>COL-FICT-06</t>
        </is>
      </c>
      <c r="D7" s="22" t="inlineStr">
        <is>
          <t>Material operacional</t>
        </is>
      </c>
      <c r="E7" s="23" t="inlineStr">
        <is>
          <t>Material operacional fictício</t>
        </is>
      </c>
      <c r="F7" s="42" t="n">
        <v>1000</v>
      </c>
      <c r="G7" s="25" t="n">
        <v>15</v>
      </c>
      <c r="H7" s="26">
        <f>IF(OR(A7="",B7=""),"",B7+IF(G7="",'Parâmetros'!$B$3,G7))</f>
        <v/>
      </c>
      <c r="I7" s="42" t="n">
        <v>700</v>
      </c>
      <c r="J7" s="42" t="n">
        <v>100</v>
      </c>
      <c r="K7" s="21" t="n">
        <v>46267</v>
      </c>
      <c r="L7" s="43">
        <f>IF(OR(A7="",F7=""),"",MIN(F7,IF(I7="",0,I7)+IF(J7="",0,J7)))</f>
        <v/>
      </c>
      <c r="M7" s="43">
        <f>IF(L7="","",MAX(0,F7-L7))</f>
        <v/>
      </c>
      <c r="N7" s="28">
        <f>IF(OR(A7="",H7="",M7=""),"",IF(M7&lt;='Parâmetros'!$B$4,0,MAX(0,'Parâmetros'!$B$2-H7)))</f>
        <v/>
      </c>
      <c r="O7" s="29">
        <f>IF(A7="","",IF(OR(B7="",C7="",D7="",E7="",F7=""),"Incompleto",IF(M7&lt;='Parâmetros'!$B$4,"Acertado",IF(H7&lt;'Parâmetros'!$B$2,"Vencido",IF(M7&gt;='Parâmetros'!$B$5,"Pendente - valor elevado","Pendente")))))</f>
        <v/>
      </c>
      <c r="P7" s="20" t="inlineStr">
        <is>
          <t>REF-FICT-006</t>
        </is>
      </c>
      <c r="Q7" s="23" t="n"/>
      <c r="R7" s="29">
        <f>IF(A7="","",IF(COUNTIF($A$2:$A$201,A7)&gt;1,"ID duplicado",IF(OR(B7="",C7="",D7="",E7="",F7=""),"Preencher campos obrigatórios",IF(B7&gt;'Parâmetros'!$B$2,"Data futura",IF(F7&lt;=0,"Revisar valor adiantado",IF(AND(G7&lt;&gt;"",OR(G7&lt;1,G7&gt;'Parâmetros'!$B$6)),"Revisar prazo",IF(OR(I7&lt;0,J7&lt;0),"Revisar valores de acerto",IF(I7+J7&gt;F7+'Parâmetros'!$B$4,"Acerto acima do adiantado",IF(AND(I7+J7&gt;0,K7=""),"Informar data do último acerto",IF(AND(K7&lt;&gt;"",K7&lt;B7),"Data de acerto anterior",IF(AND(K7&lt;&gt;"",K7&gt;'Parâmetros'!$B$2),"Data de acerto futura","")))))))))))</f>
        <v/>
      </c>
    </row>
    <row r="8" ht="31" customHeight="1">
      <c r="A8" s="20" t="inlineStr">
        <is>
          <t>ADV-FICT-007</t>
        </is>
      </c>
      <c r="B8" s="21" t="n">
        <v>46277</v>
      </c>
      <c r="C8" s="20" t="inlineStr">
        <is>
          <t>COL-FICT-07</t>
        </is>
      </c>
      <c r="D8" s="22" t="inlineStr">
        <is>
          <t>Despesa administrativa</t>
        </is>
      </c>
      <c r="E8" s="23" t="inlineStr">
        <is>
          <t>Despesa fictícia de apoio</t>
        </is>
      </c>
      <c r="F8" s="42" t="n">
        <v>500</v>
      </c>
      <c r="G8" s="25" t="n">
        <v>7</v>
      </c>
      <c r="H8" s="26">
        <f>IF(OR(A8="",B8=""),"",B8+IF(G8="",'Parâmetros'!$B$3,G8))</f>
        <v/>
      </c>
      <c r="I8" s="42" t="n">
        <v>500</v>
      </c>
      <c r="J8" s="42" t="n">
        <v>0</v>
      </c>
      <c r="K8" s="21" t="n">
        <v>46283</v>
      </c>
      <c r="L8" s="43">
        <f>IF(OR(A8="",F8=""),"",MIN(F8,IF(I8="",0,I8)+IF(J8="",0,J8)))</f>
        <v/>
      </c>
      <c r="M8" s="43">
        <f>IF(L8="","",MAX(0,F8-L8))</f>
        <v/>
      </c>
      <c r="N8" s="28">
        <f>IF(OR(A8="",H8="",M8=""),"",IF(M8&lt;='Parâmetros'!$B$4,0,MAX(0,'Parâmetros'!$B$2-H8)))</f>
        <v/>
      </c>
      <c r="O8" s="29">
        <f>IF(A8="","",IF(OR(B8="",C8="",D8="",E8="",F8=""),"Incompleto",IF(M8&lt;='Parâmetros'!$B$4,"Acertado",IF(H8&lt;'Parâmetros'!$B$2,"Vencido",IF(M8&gt;='Parâmetros'!$B$5,"Pendente - valor elevado","Pendente")))))</f>
        <v/>
      </c>
      <c r="P8" s="20" t="inlineStr">
        <is>
          <t>REF-FICT-007</t>
        </is>
      </c>
      <c r="Q8" s="23" t="n"/>
      <c r="R8" s="29">
        <f>IF(A8="","",IF(COUNTIF($A$2:$A$201,A8)&gt;1,"ID duplicado",IF(OR(B8="",C8="",D8="",E8="",F8=""),"Preencher campos obrigatórios",IF(B8&gt;'Parâmetros'!$B$2,"Data futura",IF(F8&lt;=0,"Revisar valor adiantado",IF(AND(G8&lt;&gt;"",OR(G8&lt;1,G8&gt;'Parâmetros'!$B$6)),"Revisar prazo",IF(OR(I8&lt;0,J8&lt;0),"Revisar valores de acerto",IF(I8+J8&gt;F8+'Parâmetros'!$B$4,"Acerto acima do adiantado",IF(AND(I8+J8&gt;0,K8=""),"Informar data do último acerto",IF(AND(K8&lt;&gt;"",K8&lt;B8),"Data de acerto anterior",IF(AND(K8&lt;&gt;"",K8&gt;'Parâmetros'!$B$2),"Data de acerto futura","")))))))))))</f>
        <v/>
      </c>
    </row>
    <row r="9" ht="31" customHeight="1">
      <c r="A9" s="20" t="inlineStr">
        <is>
          <t>ADV-FICT-008</t>
        </is>
      </c>
      <c r="B9" s="21" t="n">
        <v>46279</v>
      </c>
      <c r="C9" s="20" t="inlineStr">
        <is>
          <t>COL-FICT-08</t>
        </is>
      </c>
      <c r="D9" s="22" t="inlineStr">
        <is>
          <t>Outro</t>
        </is>
      </c>
      <c r="E9" s="23" t="inlineStr">
        <is>
          <t>Finalidade fictícia diversa</t>
        </is>
      </c>
      <c r="F9" s="42" t="n">
        <v>650</v>
      </c>
      <c r="G9" s="25" t="n">
        <v>5</v>
      </c>
      <c r="H9" s="26">
        <f>IF(OR(A9="",B9=""),"",B9+IF(G9="",'Parâmetros'!$B$3,G9))</f>
        <v/>
      </c>
      <c r="I9" s="42" t="n">
        <v>200</v>
      </c>
      <c r="J9" s="42" t="n">
        <v>450</v>
      </c>
      <c r="K9" s="21" t="n">
        <v>46284</v>
      </c>
      <c r="L9" s="43">
        <f>IF(OR(A9="",F9=""),"",MIN(F9,IF(I9="",0,I9)+IF(J9="",0,J9)))</f>
        <v/>
      </c>
      <c r="M9" s="43">
        <f>IF(L9="","",MAX(0,F9-L9))</f>
        <v/>
      </c>
      <c r="N9" s="28">
        <f>IF(OR(A9="",H9="",M9=""),"",IF(M9&lt;='Parâmetros'!$B$4,0,MAX(0,'Parâmetros'!$B$2-H9)))</f>
        <v/>
      </c>
      <c r="O9" s="29">
        <f>IF(A9="","",IF(OR(B9="",C9="",D9="",E9="",F9=""),"Incompleto",IF(M9&lt;='Parâmetros'!$B$4,"Acertado",IF(H9&lt;'Parâmetros'!$B$2,"Vencido",IF(M9&gt;='Parâmetros'!$B$5,"Pendente - valor elevado","Pendente")))))</f>
        <v/>
      </c>
      <c r="P9" s="20" t="inlineStr">
        <is>
          <t>REF-FICT-008</t>
        </is>
      </c>
      <c r="Q9" s="23" t="n"/>
      <c r="R9" s="29">
        <f>IF(A9="","",IF(COUNTIF($A$2:$A$201,A9)&gt;1,"ID duplicado",IF(OR(B9="",C9="",D9="",E9="",F9=""),"Preencher campos obrigatórios",IF(B9&gt;'Parâmetros'!$B$2,"Data futura",IF(F9&lt;=0,"Revisar valor adiantado",IF(AND(G9&lt;&gt;"",OR(G9&lt;1,G9&gt;'Parâmetros'!$B$6)),"Revisar prazo",IF(OR(I9&lt;0,J9&lt;0),"Revisar valores de acerto",IF(I9+J9&gt;F9+'Parâmetros'!$B$4,"Acerto acima do adiantado",IF(AND(I9+J9&gt;0,K9=""),"Informar data do último acerto",IF(AND(K9&lt;&gt;"",K9&lt;B9),"Data de acerto anterior",IF(AND(K9&lt;&gt;"",K9&gt;'Parâmetros'!$B$2),"Data de acerto futura","")))))))))))</f>
        <v/>
      </c>
    </row>
    <row r="10" ht="31" customHeight="1">
      <c r="A10" s="20" t="inlineStr">
        <is>
          <t>ADV-FICT-009</t>
        </is>
      </c>
      <c r="B10" s="21" t="n">
        <v>46282</v>
      </c>
      <c r="C10" s="20" t="inlineStr">
        <is>
          <t>COL-FICT-09</t>
        </is>
      </c>
      <c r="D10" s="22" t="inlineStr">
        <is>
          <t>Deslocamento eventual</t>
        </is>
      </c>
      <c r="E10" s="23" t="inlineStr">
        <is>
          <t>Deslocamento eventual fictício</t>
        </is>
      </c>
      <c r="F10" s="42" t="n">
        <v>240</v>
      </c>
      <c r="G10" s="25" t="n">
        <v>10</v>
      </c>
      <c r="H10" s="26">
        <f>IF(OR(A10="",B10=""),"",B10+IF(G10="",'Parâmetros'!$B$3,G10))</f>
        <v/>
      </c>
      <c r="I10" s="42" t="n">
        <v>100</v>
      </c>
      <c r="J10" s="42" t="n">
        <v>0</v>
      </c>
      <c r="K10" s="21" t="n">
        <v>46283</v>
      </c>
      <c r="L10" s="43">
        <f>IF(OR(A10="",F10=""),"",MIN(F10,IF(I10="",0,I10)+IF(J10="",0,J10)))</f>
        <v/>
      </c>
      <c r="M10" s="43">
        <f>IF(L10="","",MAX(0,F10-L10))</f>
        <v/>
      </c>
      <c r="N10" s="28">
        <f>IF(OR(A10="",H10="",M10=""),"",IF(M10&lt;='Parâmetros'!$B$4,0,MAX(0,'Parâmetros'!$B$2-H10)))</f>
        <v/>
      </c>
      <c r="O10" s="29">
        <f>IF(A10="","",IF(OR(B10="",C10="",D10="",E10="",F10=""),"Incompleto",IF(M10&lt;='Parâmetros'!$B$4,"Acertado",IF(H10&lt;'Parâmetros'!$B$2,"Vencido",IF(M10&gt;='Parâmetros'!$B$5,"Pendente - valor elevado","Pendente")))))</f>
        <v/>
      </c>
      <c r="P10" s="20" t="inlineStr">
        <is>
          <t>REF-FICT-009</t>
        </is>
      </c>
      <c r="Q10" s="23" t="n"/>
      <c r="R10" s="29">
        <f>IF(A10="","",IF(COUNTIF($A$2:$A$201,A10)&gt;1,"ID duplicado",IF(OR(B10="",C10="",D10="",E10="",F10=""),"Preencher campos obrigatórios",IF(B10&gt;'Parâmetros'!$B$2,"Data futura",IF(F10&lt;=0,"Revisar valor adiantado",IF(AND(G10&lt;&gt;"",OR(G10&lt;1,G10&gt;'Parâmetros'!$B$6)),"Revisar prazo",IF(OR(I10&lt;0,J10&lt;0),"Revisar valores de acerto",IF(I10+J10&gt;F10+'Parâmetros'!$B$4,"Acerto acima do adiantado",IF(AND(I10+J10&gt;0,K10=""),"Informar data do último acerto",IF(AND(K10&lt;&gt;"",K10&lt;B10),"Data de acerto anterior",IF(AND(K10&lt;&gt;"",K10&gt;'Parâmetros'!$B$2),"Data de acerto futura","")))))))))))</f>
        <v/>
      </c>
    </row>
    <row r="11" ht="31" customHeight="1">
      <c r="A11" s="20" t="inlineStr">
        <is>
          <t>ADV-FICT-010</t>
        </is>
      </c>
      <c r="B11" s="21" t="n">
        <v>46273</v>
      </c>
      <c r="C11" s="20" t="inlineStr">
        <is>
          <t>COL-FICT-10</t>
        </is>
      </c>
      <c r="D11" s="22" t="inlineStr">
        <is>
          <t>Outro</t>
        </is>
      </c>
      <c r="E11" s="23" t="inlineStr">
        <is>
          <t>Linha fictícia para testar alerta</t>
        </is>
      </c>
      <c r="F11" s="42" t="n">
        <v>200</v>
      </c>
      <c r="G11" s="25" t="n">
        <v>10</v>
      </c>
      <c r="H11" s="26">
        <f>IF(OR(A11="",B11=""),"",B11+IF(G11="",'Parâmetros'!$B$3,G11))</f>
        <v/>
      </c>
      <c r="I11" s="42" t="n">
        <v>210</v>
      </c>
      <c r="J11" s="42" t="n">
        <v>0</v>
      </c>
      <c r="K11" s="21" t="n">
        <v>46277</v>
      </c>
      <c r="L11" s="43">
        <f>IF(OR(A11="",F11=""),"",MIN(F11,IF(I11="",0,I11)+IF(J11="",0,J11)))</f>
        <v/>
      </c>
      <c r="M11" s="43">
        <f>IF(L11="","",MAX(0,F11-L11))</f>
        <v/>
      </c>
      <c r="N11" s="28">
        <f>IF(OR(A11="",H11="",M11=""),"",IF(M11&lt;='Parâmetros'!$B$4,0,MAX(0,'Parâmetros'!$B$2-H11)))</f>
        <v/>
      </c>
      <c r="O11" s="29">
        <f>IF(A11="","",IF(OR(B11="",C11="",D11="",E11="",F11=""),"Incompleto",IF(M11&lt;='Parâmetros'!$B$4,"Acertado",IF(H11&lt;'Parâmetros'!$B$2,"Vencido",IF(M11&gt;='Parâmetros'!$B$5,"Pendente - valor elevado","Pendente")))))</f>
        <v/>
      </c>
      <c r="P11" s="20" t="inlineStr">
        <is>
          <t>REF-FICT-010</t>
        </is>
      </c>
      <c r="Q11" s="23" t="inlineStr">
        <is>
          <t>Exemplo fictício com acerto acima do valor adiantado.</t>
        </is>
      </c>
      <c r="R11" s="29">
        <f>IF(A11="","",IF(COUNTIF($A$2:$A$201,A11)&gt;1,"ID duplicado",IF(OR(B11="",C11="",D11="",E11="",F11=""),"Preencher campos obrigatórios",IF(B11&gt;'Parâmetros'!$B$2,"Data futura",IF(F11&lt;=0,"Revisar valor adiantado",IF(AND(G11&lt;&gt;"",OR(G11&lt;1,G11&gt;'Parâmetros'!$B$6)),"Revisar prazo",IF(OR(I11&lt;0,J11&lt;0),"Revisar valores de acerto",IF(I11+J11&gt;F11+'Parâmetros'!$B$4,"Acerto acima do adiantado",IF(AND(I11+J11&gt;0,K11=""),"Informar data do último acerto",IF(AND(K11&lt;&gt;"",K11&lt;B11),"Data de acerto anterior",IF(AND(K11&lt;&gt;"",K11&gt;'Parâmetros'!$B$2),"Data de acerto futura","")))))))))))</f>
        <v/>
      </c>
    </row>
    <row r="12" ht="22" customHeight="1">
      <c r="A12" s="20" t="n"/>
      <c r="B12" s="21" t="n"/>
      <c r="C12" s="20" t="n"/>
      <c r="D12" s="22" t="n"/>
      <c r="E12" s="23" t="n"/>
      <c r="F12" s="42" t="n"/>
      <c r="G12" s="25" t="n"/>
      <c r="H12" s="26">
        <f>IF(OR(A12="",B12=""),"",B12+IF(G12="",'Parâmetros'!$B$3,G12))</f>
        <v/>
      </c>
      <c r="I12" s="42" t="n"/>
      <c r="J12" s="42" t="n"/>
      <c r="K12" s="21" t="n"/>
      <c r="L12" s="43">
        <f>IF(OR(A12="",F12=""),"",MIN(F12,IF(I12="",0,I12)+IF(J12="",0,J12)))</f>
        <v/>
      </c>
      <c r="M12" s="43">
        <f>IF(L12="","",MAX(0,F12-L12))</f>
        <v/>
      </c>
      <c r="N12" s="28">
        <f>IF(OR(A12="",H12="",M12=""),"",IF(M12&lt;='Parâmetros'!$B$4,0,MAX(0,'Parâmetros'!$B$2-H12)))</f>
        <v/>
      </c>
      <c r="O12" s="29">
        <f>IF(A12="","",IF(OR(B12="",C12="",D12="",E12="",F12=""),"Incompleto",IF(M12&lt;='Parâmetros'!$B$4,"Acertado",IF(H12&lt;'Parâmetros'!$B$2,"Vencido",IF(M12&gt;='Parâmetros'!$B$5,"Pendente - valor elevado","Pendente")))))</f>
        <v/>
      </c>
      <c r="P12" s="20" t="n"/>
      <c r="Q12" s="23" t="n"/>
      <c r="R12" s="29">
        <f>IF(A12="","",IF(COUNTIF($A$2:$A$201,A12)&gt;1,"ID duplicado",IF(OR(B12="",C12="",D12="",E12="",F12=""),"Preencher campos obrigatórios",IF(B12&gt;'Parâmetros'!$B$2,"Data futura",IF(F12&lt;=0,"Revisar valor adiantado",IF(AND(G12&lt;&gt;"",OR(G12&lt;1,G12&gt;'Parâmetros'!$B$6)),"Revisar prazo",IF(OR(I12&lt;0,J12&lt;0),"Revisar valores de acerto",IF(I12+J12&gt;F12+'Parâmetros'!$B$4,"Acerto acima do adiantado",IF(AND(I12+J12&gt;0,K12=""),"Informar data do último acerto",IF(AND(K12&lt;&gt;"",K12&lt;B12),"Data de acerto anterior",IF(AND(K12&lt;&gt;"",K12&gt;'Parâmetros'!$B$2),"Data de acerto futura","")))))))))))</f>
        <v/>
      </c>
    </row>
    <row r="13" ht="22" customHeight="1">
      <c r="A13" s="20" t="n"/>
      <c r="B13" s="21" t="n"/>
      <c r="C13" s="20" t="n"/>
      <c r="D13" s="22" t="n"/>
      <c r="E13" s="23" t="n"/>
      <c r="F13" s="42" t="n"/>
      <c r="G13" s="25" t="n"/>
      <c r="H13" s="26">
        <f>IF(OR(A13="",B13=""),"",B13+IF(G13="",'Parâmetros'!$B$3,G13))</f>
        <v/>
      </c>
      <c r="I13" s="42" t="n"/>
      <c r="J13" s="42" t="n"/>
      <c r="K13" s="21" t="n"/>
      <c r="L13" s="43">
        <f>IF(OR(A13="",F13=""),"",MIN(F13,IF(I13="",0,I13)+IF(J13="",0,J13)))</f>
        <v/>
      </c>
      <c r="M13" s="43">
        <f>IF(L13="","",MAX(0,F13-L13))</f>
        <v/>
      </c>
      <c r="N13" s="28">
        <f>IF(OR(A13="",H13="",M13=""),"",IF(M13&lt;='Parâmetros'!$B$4,0,MAX(0,'Parâmetros'!$B$2-H13)))</f>
        <v/>
      </c>
      <c r="O13" s="29">
        <f>IF(A13="","",IF(OR(B13="",C13="",D13="",E13="",F13=""),"Incompleto",IF(M13&lt;='Parâmetros'!$B$4,"Acertado",IF(H13&lt;'Parâmetros'!$B$2,"Vencido",IF(M13&gt;='Parâmetros'!$B$5,"Pendente - valor elevado","Pendente")))))</f>
        <v/>
      </c>
      <c r="P13" s="20" t="n"/>
      <c r="Q13" s="23" t="n"/>
      <c r="R13" s="29">
        <f>IF(A13="","",IF(COUNTIF($A$2:$A$201,A13)&gt;1,"ID duplicado",IF(OR(B13="",C13="",D13="",E13="",F13=""),"Preencher campos obrigatórios",IF(B13&gt;'Parâmetros'!$B$2,"Data futura",IF(F13&lt;=0,"Revisar valor adiantado",IF(AND(G13&lt;&gt;"",OR(G13&lt;1,G13&gt;'Parâmetros'!$B$6)),"Revisar prazo",IF(OR(I13&lt;0,J13&lt;0),"Revisar valores de acerto",IF(I13+J13&gt;F13+'Parâmetros'!$B$4,"Acerto acima do adiantado",IF(AND(I13+J13&gt;0,K13=""),"Informar data do último acerto",IF(AND(K13&lt;&gt;"",K13&lt;B13),"Data de acerto anterior",IF(AND(K13&lt;&gt;"",K13&gt;'Parâmetros'!$B$2),"Data de acerto futura","")))))))))))</f>
        <v/>
      </c>
    </row>
    <row r="14" ht="22" customHeight="1">
      <c r="A14" s="20" t="n"/>
      <c r="B14" s="21" t="n"/>
      <c r="C14" s="20" t="n"/>
      <c r="D14" s="22" t="n"/>
      <c r="E14" s="23" t="n"/>
      <c r="F14" s="42" t="n"/>
      <c r="G14" s="25" t="n"/>
      <c r="H14" s="26">
        <f>IF(OR(A14="",B14=""),"",B14+IF(G14="",'Parâmetros'!$B$3,G14))</f>
        <v/>
      </c>
      <c r="I14" s="42" t="n"/>
      <c r="J14" s="42" t="n"/>
      <c r="K14" s="21" t="n"/>
      <c r="L14" s="43">
        <f>IF(OR(A14="",F14=""),"",MIN(F14,IF(I14="",0,I14)+IF(J14="",0,J14)))</f>
        <v/>
      </c>
      <c r="M14" s="43">
        <f>IF(L14="","",MAX(0,F14-L14))</f>
        <v/>
      </c>
      <c r="N14" s="28">
        <f>IF(OR(A14="",H14="",M14=""),"",IF(M14&lt;='Parâmetros'!$B$4,0,MAX(0,'Parâmetros'!$B$2-H14)))</f>
        <v/>
      </c>
      <c r="O14" s="29">
        <f>IF(A14="","",IF(OR(B14="",C14="",D14="",E14="",F14=""),"Incompleto",IF(M14&lt;='Parâmetros'!$B$4,"Acertado",IF(H14&lt;'Parâmetros'!$B$2,"Vencido",IF(M14&gt;='Parâmetros'!$B$5,"Pendente - valor elevado","Pendente")))))</f>
        <v/>
      </c>
      <c r="P14" s="20" t="n"/>
      <c r="Q14" s="23" t="n"/>
      <c r="R14" s="29">
        <f>IF(A14="","",IF(COUNTIF($A$2:$A$201,A14)&gt;1,"ID duplicado",IF(OR(B14="",C14="",D14="",E14="",F14=""),"Preencher campos obrigatórios",IF(B14&gt;'Parâmetros'!$B$2,"Data futura",IF(F14&lt;=0,"Revisar valor adiantado",IF(AND(G14&lt;&gt;"",OR(G14&lt;1,G14&gt;'Parâmetros'!$B$6)),"Revisar prazo",IF(OR(I14&lt;0,J14&lt;0),"Revisar valores de acerto",IF(I14+J14&gt;F14+'Parâmetros'!$B$4,"Acerto acima do adiantado",IF(AND(I14+J14&gt;0,K14=""),"Informar data do último acerto",IF(AND(K14&lt;&gt;"",K14&lt;B14),"Data de acerto anterior",IF(AND(K14&lt;&gt;"",K14&gt;'Parâmetros'!$B$2),"Data de acerto futura","")))))))))))</f>
        <v/>
      </c>
    </row>
    <row r="15" ht="22" customHeight="1">
      <c r="A15" s="20" t="n"/>
      <c r="B15" s="21" t="n"/>
      <c r="C15" s="20" t="n"/>
      <c r="D15" s="22" t="n"/>
      <c r="E15" s="23" t="n"/>
      <c r="F15" s="42" t="n"/>
      <c r="G15" s="25" t="n"/>
      <c r="H15" s="26">
        <f>IF(OR(A15="",B15=""),"",B15+IF(G15="",'Parâmetros'!$B$3,G15))</f>
        <v/>
      </c>
      <c r="I15" s="42" t="n"/>
      <c r="J15" s="42" t="n"/>
      <c r="K15" s="21" t="n"/>
      <c r="L15" s="43">
        <f>IF(OR(A15="",F15=""),"",MIN(F15,IF(I15="",0,I15)+IF(J15="",0,J15)))</f>
        <v/>
      </c>
      <c r="M15" s="43">
        <f>IF(L15="","",MAX(0,F15-L15))</f>
        <v/>
      </c>
      <c r="N15" s="28">
        <f>IF(OR(A15="",H15="",M15=""),"",IF(M15&lt;='Parâmetros'!$B$4,0,MAX(0,'Parâmetros'!$B$2-H15)))</f>
        <v/>
      </c>
      <c r="O15" s="29">
        <f>IF(A15="","",IF(OR(B15="",C15="",D15="",E15="",F15=""),"Incompleto",IF(M15&lt;='Parâmetros'!$B$4,"Acertado",IF(H15&lt;'Parâmetros'!$B$2,"Vencido",IF(M15&gt;='Parâmetros'!$B$5,"Pendente - valor elevado","Pendente")))))</f>
        <v/>
      </c>
      <c r="P15" s="20" t="n"/>
      <c r="Q15" s="23" t="n"/>
      <c r="R15" s="29">
        <f>IF(A15="","",IF(COUNTIF($A$2:$A$201,A15)&gt;1,"ID duplicado",IF(OR(B15="",C15="",D15="",E15="",F15=""),"Preencher campos obrigatórios",IF(B15&gt;'Parâmetros'!$B$2,"Data futura",IF(F15&lt;=0,"Revisar valor adiantado",IF(AND(G15&lt;&gt;"",OR(G15&lt;1,G15&gt;'Parâmetros'!$B$6)),"Revisar prazo",IF(OR(I15&lt;0,J15&lt;0),"Revisar valores de acerto",IF(I15+J15&gt;F15+'Parâmetros'!$B$4,"Acerto acima do adiantado",IF(AND(I15+J15&gt;0,K15=""),"Informar data do último acerto",IF(AND(K15&lt;&gt;"",K15&lt;B15),"Data de acerto anterior",IF(AND(K15&lt;&gt;"",K15&gt;'Parâmetros'!$B$2),"Data de acerto futura","")))))))))))</f>
        <v/>
      </c>
    </row>
    <row r="16" ht="22" customHeight="1">
      <c r="A16" s="20" t="n"/>
      <c r="B16" s="21" t="n"/>
      <c r="C16" s="20" t="n"/>
      <c r="D16" s="22" t="n"/>
      <c r="E16" s="23" t="n"/>
      <c r="F16" s="42" t="n"/>
      <c r="G16" s="25" t="n"/>
      <c r="H16" s="26">
        <f>IF(OR(A16="",B16=""),"",B16+IF(G16="",'Parâmetros'!$B$3,G16))</f>
        <v/>
      </c>
      <c r="I16" s="42" t="n"/>
      <c r="J16" s="42" t="n"/>
      <c r="K16" s="21" t="n"/>
      <c r="L16" s="43">
        <f>IF(OR(A16="",F16=""),"",MIN(F16,IF(I16="",0,I16)+IF(J16="",0,J16)))</f>
        <v/>
      </c>
      <c r="M16" s="43">
        <f>IF(L16="","",MAX(0,F16-L16))</f>
        <v/>
      </c>
      <c r="N16" s="28">
        <f>IF(OR(A16="",H16="",M16=""),"",IF(M16&lt;='Parâmetros'!$B$4,0,MAX(0,'Parâmetros'!$B$2-H16)))</f>
        <v/>
      </c>
      <c r="O16" s="29">
        <f>IF(A16="","",IF(OR(B16="",C16="",D16="",E16="",F16=""),"Incompleto",IF(M16&lt;='Parâmetros'!$B$4,"Acertado",IF(H16&lt;'Parâmetros'!$B$2,"Vencido",IF(M16&gt;='Parâmetros'!$B$5,"Pendente - valor elevado","Pendente")))))</f>
        <v/>
      </c>
      <c r="P16" s="20" t="n"/>
      <c r="Q16" s="23" t="n"/>
      <c r="R16" s="29">
        <f>IF(A16="","",IF(COUNTIF($A$2:$A$201,A16)&gt;1,"ID duplicado",IF(OR(B16="",C16="",D16="",E16="",F16=""),"Preencher campos obrigatórios",IF(B16&gt;'Parâmetros'!$B$2,"Data futura",IF(F16&lt;=0,"Revisar valor adiantado",IF(AND(G16&lt;&gt;"",OR(G16&lt;1,G16&gt;'Parâmetros'!$B$6)),"Revisar prazo",IF(OR(I16&lt;0,J16&lt;0),"Revisar valores de acerto",IF(I16+J16&gt;F16+'Parâmetros'!$B$4,"Acerto acima do adiantado",IF(AND(I16+J16&gt;0,K16=""),"Informar data do último acerto",IF(AND(K16&lt;&gt;"",K16&lt;B16),"Data de acerto anterior",IF(AND(K16&lt;&gt;"",K16&gt;'Parâmetros'!$B$2),"Data de acerto futura","")))))))))))</f>
        <v/>
      </c>
    </row>
    <row r="17" ht="22" customHeight="1">
      <c r="A17" s="20" t="n"/>
      <c r="B17" s="21" t="n"/>
      <c r="C17" s="20" t="n"/>
      <c r="D17" s="22" t="n"/>
      <c r="E17" s="23" t="n"/>
      <c r="F17" s="42" t="n"/>
      <c r="G17" s="25" t="n"/>
      <c r="H17" s="26">
        <f>IF(OR(A17="",B17=""),"",B17+IF(G17="",'Parâmetros'!$B$3,G17))</f>
        <v/>
      </c>
      <c r="I17" s="42" t="n"/>
      <c r="J17" s="42" t="n"/>
      <c r="K17" s="21" t="n"/>
      <c r="L17" s="43">
        <f>IF(OR(A17="",F17=""),"",MIN(F17,IF(I17="",0,I17)+IF(J17="",0,J17)))</f>
        <v/>
      </c>
      <c r="M17" s="43">
        <f>IF(L17="","",MAX(0,F17-L17))</f>
        <v/>
      </c>
      <c r="N17" s="28">
        <f>IF(OR(A17="",H17="",M17=""),"",IF(M17&lt;='Parâmetros'!$B$4,0,MAX(0,'Parâmetros'!$B$2-H17)))</f>
        <v/>
      </c>
      <c r="O17" s="29">
        <f>IF(A17="","",IF(OR(B17="",C17="",D17="",E17="",F17=""),"Incompleto",IF(M17&lt;='Parâmetros'!$B$4,"Acertado",IF(H17&lt;'Parâmetros'!$B$2,"Vencido",IF(M17&gt;='Parâmetros'!$B$5,"Pendente - valor elevado","Pendente")))))</f>
        <v/>
      </c>
      <c r="P17" s="20" t="n"/>
      <c r="Q17" s="23" t="n"/>
      <c r="R17" s="29">
        <f>IF(A17="","",IF(COUNTIF($A$2:$A$201,A17)&gt;1,"ID duplicado",IF(OR(B17="",C17="",D17="",E17="",F17=""),"Preencher campos obrigatórios",IF(B17&gt;'Parâmetros'!$B$2,"Data futura",IF(F17&lt;=0,"Revisar valor adiantado",IF(AND(G17&lt;&gt;"",OR(G17&lt;1,G17&gt;'Parâmetros'!$B$6)),"Revisar prazo",IF(OR(I17&lt;0,J17&lt;0),"Revisar valores de acerto",IF(I17+J17&gt;F17+'Parâmetros'!$B$4,"Acerto acima do adiantado",IF(AND(I17+J17&gt;0,K17=""),"Informar data do último acerto",IF(AND(K17&lt;&gt;"",K17&lt;B17),"Data de acerto anterior",IF(AND(K17&lt;&gt;"",K17&gt;'Parâmetros'!$B$2),"Data de acerto futura","")))))))))))</f>
        <v/>
      </c>
    </row>
    <row r="18" ht="22" customHeight="1">
      <c r="A18" s="20" t="n"/>
      <c r="B18" s="21" t="n"/>
      <c r="C18" s="20" t="n"/>
      <c r="D18" s="22" t="n"/>
      <c r="E18" s="23" t="n"/>
      <c r="F18" s="42" t="n"/>
      <c r="G18" s="25" t="n"/>
      <c r="H18" s="26">
        <f>IF(OR(A18="",B18=""),"",B18+IF(G18="",'Parâmetros'!$B$3,G18))</f>
        <v/>
      </c>
      <c r="I18" s="42" t="n"/>
      <c r="J18" s="42" t="n"/>
      <c r="K18" s="21" t="n"/>
      <c r="L18" s="43">
        <f>IF(OR(A18="",F18=""),"",MIN(F18,IF(I18="",0,I18)+IF(J18="",0,J18)))</f>
        <v/>
      </c>
      <c r="M18" s="43">
        <f>IF(L18="","",MAX(0,F18-L18))</f>
        <v/>
      </c>
      <c r="N18" s="28">
        <f>IF(OR(A18="",H18="",M18=""),"",IF(M18&lt;='Parâmetros'!$B$4,0,MAX(0,'Parâmetros'!$B$2-H18)))</f>
        <v/>
      </c>
      <c r="O18" s="29">
        <f>IF(A18="","",IF(OR(B18="",C18="",D18="",E18="",F18=""),"Incompleto",IF(M18&lt;='Parâmetros'!$B$4,"Acertado",IF(H18&lt;'Parâmetros'!$B$2,"Vencido",IF(M18&gt;='Parâmetros'!$B$5,"Pendente - valor elevado","Pendente")))))</f>
        <v/>
      </c>
      <c r="P18" s="20" t="n"/>
      <c r="Q18" s="23" t="n"/>
      <c r="R18" s="29">
        <f>IF(A18="","",IF(COUNTIF($A$2:$A$201,A18)&gt;1,"ID duplicado",IF(OR(B18="",C18="",D18="",E18="",F18=""),"Preencher campos obrigatórios",IF(B18&gt;'Parâmetros'!$B$2,"Data futura",IF(F18&lt;=0,"Revisar valor adiantado",IF(AND(G18&lt;&gt;"",OR(G18&lt;1,G18&gt;'Parâmetros'!$B$6)),"Revisar prazo",IF(OR(I18&lt;0,J18&lt;0),"Revisar valores de acerto",IF(I18+J18&gt;F18+'Parâmetros'!$B$4,"Acerto acima do adiantado",IF(AND(I18+J18&gt;0,K18=""),"Informar data do último acerto",IF(AND(K18&lt;&gt;"",K18&lt;B18),"Data de acerto anterior",IF(AND(K18&lt;&gt;"",K18&gt;'Parâmetros'!$B$2),"Data de acerto futura","")))))))))))</f>
        <v/>
      </c>
    </row>
    <row r="19" ht="22" customHeight="1">
      <c r="A19" s="20" t="n"/>
      <c r="B19" s="21" t="n"/>
      <c r="C19" s="20" t="n"/>
      <c r="D19" s="22" t="n"/>
      <c r="E19" s="23" t="n"/>
      <c r="F19" s="42" t="n"/>
      <c r="G19" s="25" t="n"/>
      <c r="H19" s="26">
        <f>IF(OR(A19="",B19=""),"",B19+IF(G19="",'Parâmetros'!$B$3,G19))</f>
        <v/>
      </c>
      <c r="I19" s="42" t="n"/>
      <c r="J19" s="42" t="n"/>
      <c r="K19" s="21" t="n"/>
      <c r="L19" s="43">
        <f>IF(OR(A19="",F19=""),"",MIN(F19,IF(I19="",0,I19)+IF(J19="",0,J19)))</f>
        <v/>
      </c>
      <c r="M19" s="43">
        <f>IF(L19="","",MAX(0,F19-L19))</f>
        <v/>
      </c>
      <c r="N19" s="28">
        <f>IF(OR(A19="",H19="",M19=""),"",IF(M19&lt;='Parâmetros'!$B$4,0,MAX(0,'Parâmetros'!$B$2-H19)))</f>
        <v/>
      </c>
      <c r="O19" s="29">
        <f>IF(A19="","",IF(OR(B19="",C19="",D19="",E19="",F19=""),"Incompleto",IF(M19&lt;='Parâmetros'!$B$4,"Acertado",IF(H19&lt;'Parâmetros'!$B$2,"Vencido",IF(M19&gt;='Parâmetros'!$B$5,"Pendente - valor elevado","Pendente")))))</f>
        <v/>
      </c>
      <c r="P19" s="20" t="n"/>
      <c r="Q19" s="23" t="n"/>
      <c r="R19" s="29">
        <f>IF(A19="","",IF(COUNTIF($A$2:$A$201,A19)&gt;1,"ID duplicado",IF(OR(B19="",C19="",D19="",E19="",F19=""),"Preencher campos obrigatórios",IF(B19&gt;'Parâmetros'!$B$2,"Data futura",IF(F19&lt;=0,"Revisar valor adiantado",IF(AND(G19&lt;&gt;"",OR(G19&lt;1,G19&gt;'Parâmetros'!$B$6)),"Revisar prazo",IF(OR(I19&lt;0,J19&lt;0),"Revisar valores de acerto",IF(I19+J19&gt;F19+'Parâmetros'!$B$4,"Acerto acima do adiantado",IF(AND(I19+J19&gt;0,K19=""),"Informar data do último acerto",IF(AND(K19&lt;&gt;"",K19&lt;B19),"Data de acerto anterior",IF(AND(K19&lt;&gt;"",K19&gt;'Parâmetros'!$B$2),"Data de acerto futura","")))))))))))</f>
        <v/>
      </c>
    </row>
    <row r="20" ht="22" customHeight="1">
      <c r="A20" s="20" t="n"/>
      <c r="B20" s="21" t="n"/>
      <c r="C20" s="20" t="n"/>
      <c r="D20" s="22" t="n"/>
      <c r="E20" s="23" t="n"/>
      <c r="F20" s="42" t="n"/>
      <c r="G20" s="25" t="n"/>
      <c r="H20" s="26">
        <f>IF(OR(A20="",B20=""),"",B20+IF(G20="",'Parâmetros'!$B$3,G20))</f>
        <v/>
      </c>
      <c r="I20" s="42" t="n"/>
      <c r="J20" s="42" t="n"/>
      <c r="K20" s="21" t="n"/>
      <c r="L20" s="43">
        <f>IF(OR(A20="",F20=""),"",MIN(F20,IF(I20="",0,I20)+IF(J20="",0,J20)))</f>
        <v/>
      </c>
      <c r="M20" s="43">
        <f>IF(L20="","",MAX(0,F20-L20))</f>
        <v/>
      </c>
      <c r="N20" s="28">
        <f>IF(OR(A20="",H20="",M20=""),"",IF(M20&lt;='Parâmetros'!$B$4,0,MAX(0,'Parâmetros'!$B$2-H20)))</f>
        <v/>
      </c>
      <c r="O20" s="29">
        <f>IF(A20="","",IF(OR(B20="",C20="",D20="",E20="",F20=""),"Incompleto",IF(M20&lt;='Parâmetros'!$B$4,"Acertado",IF(H20&lt;'Parâmetros'!$B$2,"Vencido",IF(M20&gt;='Parâmetros'!$B$5,"Pendente - valor elevado","Pendente")))))</f>
        <v/>
      </c>
      <c r="P20" s="20" t="n"/>
      <c r="Q20" s="23" t="n"/>
      <c r="R20" s="29">
        <f>IF(A20="","",IF(COUNTIF($A$2:$A$201,A20)&gt;1,"ID duplicado",IF(OR(B20="",C20="",D20="",E20="",F20=""),"Preencher campos obrigatórios",IF(B20&gt;'Parâmetros'!$B$2,"Data futura",IF(F20&lt;=0,"Revisar valor adiantado",IF(AND(G20&lt;&gt;"",OR(G20&lt;1,G20&gt;'Parâmetros'!$B$6)),"Revisar prazo",IF(OR(I20&lt;0,J20&lt;0),"Revisar valores de acerto",IF(I20+J20&gt;F20+'Parâmetros'!$B$4,"Acerto acima do adiantado",IF(AND(I20+J20&gt;0,K20=""),"Informar data do último acerto",IF(AND(K20&lt;&gt;"",K20&lt;B20),"Data de acerto anterior",IF(AND(K20&lt;&gt;"",K20&gt;'Parâmetros'!$B$2),"Data de acerto futura","")))))))))))</f>
        <v/>
      </c>
    </row>
    <row r="21" ht="22" customHeight="1">
      <c r="A21" s="20" t="n"/>
      <c r="B21" s="21" t="n"/>
      <c r="C21" s="20" t="n"/>
      <c r="D21" s="22" t="n"/>
      <c r="E21" s="23" t="n"/>
      <c r="F21" s="42" t="n"/>
      <c r="G21" s="25" t="n"/>
      <c r="H21" s="26">
        <f>IF(OR(A21="",B21=""),"",B21+IF(G21="",'Parâmetros'!$B$3,G21))</f>
        <v/>
      </c>
      <c r="I21" s="42" t="n"/>
      <c r="J21" s="42" t="n"/>
      <c r="K21" s="21" t="n"/>
      <c r="L21" s="43">
        <f>IF(OR(A21="",F21=""),"",MIN(F21,IF(I21="",0,I21)+IF(J21="",0,J21)))</f>
        <v/>
      </c>
      <c r="M21" s="43">
        <f>IF(L21="","",MAX(0,F21-L21))</f>
        <v/>
      </c>
      <c r="N21" s="28">
        <f>IF(OR(A21="",H21="",M21=""),"",IF(M21&lt;='Parâmetros'!$B$4,0,MAX(0,'Parâmetros'!$B$2-H21)))</f>
        <v/>
      </c>
      <c r="O21" s="29">
        <f>IF(A21="","",IF(OR(B21="",C21="",D21="",E21="",F21=""),"Incompleto",IF(M21&lt;='Parâmetros'!$B$4,"Acertado",IF(H21&lt;'Parâmetros'!$B$2,"Vencido",IF(M21&gt;='Parâmetros'!$B$5,"Pendente - valor elevado","Pendente")))))</f>
        <v/>
      </c>
      <c r="P21" s="20" t="n"/>
      <c r="Q21" s="23" t="n"/>
      <c r="R21" s="29">
        <f>IF(A21="","",IF(COUNTIF($A$2:$A$201,A21)&gt;1,"ID duplicado",IF(OR(B21="",C21="",D21="",E21="",F21=""),"Preencher campos obrigatórios",IF(B21&gt;'Parâmetros'!$B$2,"Data futura",IF(F21&lt;=0,"Revisar valor adiantado",IF(AND(G21&lt;&gt;"",OR(G21&lt;1,G21&gt;'Parâmetros'!$B$6)),"Revisar prazo",IF(OR(I21&lt;0,J21&lt;0),"Revisar valores de acerto",IF(I21+J21&gt;F21+'Parâmetros'!$B$4,"Acerto acima do adiantado",IF(AND(I21+J21&gt;0,K21=""),"Informar data do último acerto",IF(AND(K21&lt;&gt;"",K21&lt;B21),"Data de acerto anterior",IF(AND(K21&lt;&gt;"",K21&gt;'Parâmetros'!$B$2),"Data de acerto futura","")))))))))))</f>
        <v/>
      </c>
    </row>
    <row r="22" ht="22" customHeight="1">
      <c r="A22" s="20" t="n"/>
      <c r="B22" s="21" t="n"/>
      <c r="C22" s="20" t="n"/>
      <c r="D22" s="22" t="n"/>
      <c r="E22" s="23" t="n"/>
      <c r="F22" s="42" t="n"/>
      <c r="G22" s="25" t="n"/>
      <c r="H22" s="26">
        <f>IF(OR(A22="",B22=""),"",B22+IF(G22="",'Parâmetros'!$B$3,G22))</f>
        <v/>
      </c>
      <c r="I22" s="42" t="n"/>
      <c r="J22" s="42" t="n"/>
      <c r="K22" s="21" t="n"/>
      <c r="L22" s="43">
        <f>IF(OR(A22="",F22=""),"",MIN(F22,IF(I22="",0,I22)+IF(J22="",0,J22)))</f>
        <v/>
      </c>
      <c r="M22" s="43">
        <f>IF(L22="","",MAX(0,F22-L22))</f>
        <v/>
      </c>
      <c r="N22" s="28">
        <f>IF(OR(A22="",H22="",M22=""),"",IF(M22&lt;='Parâmetros'!$B$4,0,MAX(0,'Parâmetros'!$B$2-H22)))</f>
        <v/>
      </c>
      <c r="O22" s="29">
        <f>IF(A22="","",IF(OR(B22="",C22="",D22="",E22="",F22=""),"Incompleto",IF(M22&lt;='Parâmetros'!$B$4,"Acertado",IF(H22&lt;'Parâmetros'!$B$2,"Vencido",IF(M22&gt;='Parâmetros'!$B$5,"Pendente - valor elevado","Pendente")))))</f>
        <v/>
      </c>
      <c r="P22" s="20" t="n"/>
      <c r="Q22" s="23" t="n"/>
      <c r="R22" s="29">
        <f>IF(A22="","",IF(COUNTIF($A$2:$A$201,A22)&gt;1,"ID duplicado",IF(OR(B22="",C22="",D22="",E22="",F22=""),"Preencher campos obrigatórios",IF(B22&gt;'Parâmetros'!$B$2,"Data futura",IF(F22&lt;=0,"Revisar valor adiantado",IF(AND(G22&lt;&gt;"",OR(G22&lt;1,G22&gt;'Parâmetros'!$B$6)),"Revisar prazo",IF(OR(I22&lt;0,J22&lt;0),"Revisar valores de acerto",IF(I22+J22&gt;F22+'Parâmetros'!$B$4,"Acerto acima do adiantado",IF(AND(I22+J22&gt;0,K22=""),"Informar data do último acerto",IF(AND(K22&lt;&gt;"",K22&lt;B22),"Data de acerto anterior",IF(AND(K22&lt;&gt;"",K22&gt;'Parâmetros'!$B$2),"Data de acerto futura","")))))))))))</f>
        <v/>
      </c>
    </row>
    <row r="23" ht="22" customHeight="1">
      <c r="A23" s="20" t="n"/>
      <c r="B23" s="21" t="n"/>
      <c r="C23" s="20" t="n"/>
      <c r="D23" s="22" t="n"/>
      <c r="E23" s="23" t="n"/>
      <c r="F23" s="42" t="n"/>
      <c r="G23" s="25" t="n"/>
      <c r="H23" s="26">
        <f>IF(OR(A23="",B23=""),"",B23+IF(G23="",'Parâmetros'!$B$3,G23))</f>
        <v/>
      </c>
      <c r="I23" s="42" t="n"/>
      <c r="J23" s="42" t="n"/>
      <c r="K23" s="21" t="n"/>
      <c r="L23" s="43">
        <f>IF(OR(A23="",F23=""),"",MIN(F23,IF(I23="",0,I23)+IF(J23="",0,J23)))</f>
        <v/>
      </c>
      <c r="M23" s="43">
        <f>IF(L23="","",MAX(0,F23-L23))</f>
        <v/>
      </c>
      <c r="N23" s="28">
        <f>IF(OR(A23="",H23="",M23=""),"",IF(M23&lt;='Parâmetros'!$B$4,0,MAX(0,'Parâmetros'!$B$2-H23)))</f>
        <v/>
      </c>
      <c r="O23" s="29">
        <f>IF(A23="","",IF(OR(B23="",C23="",D23="",E23="",F23=""),"Incompleto",IF(M23&lt;='Parâmetros'!$B$4,"Acertado",IF(H23&lt;'Parâmetros'!$B$2,"Vencido",IF(M23&gt;='Parâmetros'!$B$5,"Pendente - valor elevado","Pendente")))))</f>
        <v/>
      </c>
      <c r="P23" s="20" t="n"/>
      <c r="Q23" s="23" t="n"/>
      <c r="R23" s="29">
        <f>IF(A23="","",IF(COUNTIF($A$2:$A$201,A23)&gt;1,"ID duplicado",IF(OR(B23="",C23="",D23="",E23="",F23=""),"Preencher campos obrigatórios",IF(B23&gt;'Parâmetros'!$B$2,"Data futura",IF(F23&lt;=0,"Revisar valor adiantado",IF(AND(G23&lt;&gt;"",OR(G23&lt;1,G23&gt;'Parâmetros'!$B$6)),"Revisar prazo",IF(OR(I23&lt;0,J23&lt;0),"Revisar valores de acerto",IF(I23+J23&gt;F23+'Parâmetros'!$B$4,"Acerto acima do adiantado",IF(AND(I23+J23&gt;0,K23=""),"Informar data do último acerto",IF(AND(K23&lt;&gt;"",K23&lt;B23),"Data de acerto anterior",IF(AND(K23&lt;&gt;"",K23&gt;'Parâmetros'!$B$2),"Data de acerto futura","")))))))))))</f>
        <v/>
      </c>
    </row>
    <row r="24" ht="22" customHeight="1">
      <c r="A24" s="20" t="n"/>
      <c r="B24" s="21" t="n"/>
      <c r="C24" s="20" t="n"/>
      <c r="D24" s="22" t="n"/>
      <c r="E24" s="23" t="n"/>
      <c r="F24" s="42" t="n"/>
      <c r="G24" s="25" t="n"/>
      <c r="H24" s="26">
        <f>IF(OR(A24="",B24=""),"",B24+IF(G24="",'Parâmetros'!$B$3,G24))</f>
        <v/>
      </c>
      <c r="I24" s="42" t="n"/>
      <c r="J24" s="42" t="n"/>
      <c r="K24" s="21" t="n"/>
      <c r="L24" s="43">
        <f>IF(OR(A24="",F24=""),"",MIN(F24,IF(I24="",0,I24)+IF(J24="",0,J24)))</f>
        <v/>
      </c>
      <c r="M24" s="43">
        <f>IF(L24="","",MAX(0,F24-L24))</f>
        <v/>
      </c>
      <c r="N24" s="28">
        <f>IF(OR(A24="",H24="",M24=""),"",IF(M24&lt;='Parâmetros'!$B$4,0,MAX(0,'Parâmetros'!$B$2-H24)))</f>
        <v/>
      </c>
      <c r="O24" s="29">
        <f>IF(A24="","",IF(OR(B24="",C24="",D24="",E24="",F24=""),"Incompleto",IF(M24&lt;='Parâmetros'!$B$4,"Acertado",IF(H24&lt;'Parâmetros'!$B$2,"Vencido",IF(M24&gt;='Parâmetros'!$B$5,"Pendente - valor elevado","Pendente")))))</f>
        <v/>
      </c>
      <c r="P24" s="20" t="n"/>
      <c r="Q24" s="23" t="n"/>
      <c r="R24" s="29">
        <f>IF(A24="","",IF(COUNTIF($A$2:$A$201,A24)&gt;1,"ID duplicado",IF(OR(B24="",C24="",D24="",E24="",F24=""),"Preencher campos obrigatórios",IF(B24&gt;'Parâmetros'!$B$2,"Data futura",IF(F24&lt;=0,"Revisar valor adiantado",IF(AND(G24&lt;&gt;"",OR(G24&lt;1,G24&gt;'Parâmetros'!$B$6)),"Revisar prazo",IF(OR(I24&lt;0,J24&lt;0),"Revisar valores de acerto",IF(I24+J24&gt;F24+'Parâmetros'!$B$4,"Acerto acima do adiantado",IF(AND(I24+J24&gt;0,K24=""),"Informar data do último acerto",IF(AND(K24&lt;&gt;"",K24&lt;B24),"Data de acerto anterior",IF(AND(K24&lt;&gt;"",K24&gt;'Parâmetros'!$B$2),"Data de acerto futura","")))))))))))</f>
        <v/>
      </c>
    </row>
    <row r="25" ht="22" customHeight="1">
      <c r="A25" s="20" t="n"/>
      <c r="B25" s="21" t="n"/>
      <c r="C25" s="20" t="n"/>
      <c r="D25" s="22" t="n"/>
      <c r="E25" s="23" t="n"/>
      <c r="F25" s="42" t="n"/>
      <c r="G25" s="25" t="n"/>
      <c r="H25" s="26">
        <f>IF(OR(A25="",B25=""),"",B25+IF(G25="",'Parâmetros'!$B$3,G25))</f>
        <v/>
      </c>
      <c r="I25" s="42" t="n"/>
      <c r="J25" s="42" t="n"/>
      <c r="K25" s="21" t="n"/>
      <c r="L25" s="43">
        <f>IF(OR(A25="",F25=""),"",MIN(F25,IF(I25="",0,I25)+IF(J25="",0,J25)))</f>
        <v/>
      </c>
      <c r="M25" s="43">
        <f>IF(L25="","",MAX(0,F25-L25))</f>
        <v/>
      </c>
      <c r="N25" s="28">
        <f>IF(OR(A25="",H25="",M25=""),"",IF(M25&lt;='Parâmetros'!$B$4,0,MAX(0,'Parâmetros'!$B$2-H25)))</f>
        <v/>
      </c>
      <c r="O25" s="29">
        <f>IF(A25="","",IF(OR(B25="",C25="",D25="",E25="",F25=""),"Incompleto",IF(M25&lt;='Parâmetros'!$B$4,"Acertado",IF(H25&lt;'Parâmetros'!$B$2,"Vencido",IF(M25&gt;='Parâmetros'!$B$5,"Pendente - valor elevado","Pendente")))))</f>
        <v/>
      </c>
      <c r="P25" s="20" t="n"/>
      <c r="Q25" s="23" t="n"/>
      <c r="R25" s="29">
        <f>IF(A25="","",IF(COUNTIF($A$2:$A$201,A25)&gt;1,"ID duplicado",IF(OR(B25="",C25="",D25="",E25="",F25=""),"Preencher campos obrigatórios",IF(B25&gt;'Parâmetros'!$B$2,"Data futura",IF(F25&lt;=0,"Revisar valor adiantado",IF(AND(G25&lt;&gt;"",OR(G25&lt;1,G25&gt;'Parâmetros'!$B$6)),"Revisar prazo",IF(OR(I25&lt;0,J25&lt;0),"Revisar valores de acerto",IF(I25+J25&gt;F25+'Parâmetros'!$B$4,"Acerto acima do adiantado",IF(AND(I25+J25&gt;0,K25=""),"Informar data do último acerto",IF(AND(K25&lt;&gt;"",K25&lt;B25),"Data de acerto anterior",IF(AND(K25&lt;&gt;"",K25&gt;'Parâmetros'!$B$2),"Data de acerto futura","")))))))))))</f>
        <v/>
      </c>
    </row>
    <row r="26" ht="22" customHeight="1">
      <c r="A26" s="20" t="n"/>
      <c r="B26" s="21" t="n"/>
      <c r="C26" s="20" t="n"/>
      <c r="D26" s="22" t="n"/>
      <c r="E26" s="23" t="n"/>
      <c r="F26" s="42" t="n"/>
      <c r="G26" s="25" t="n"/>
      <c r="H26" s="26">
        <f>IF(OR(A26="",B26=""),"",B26+IF(G26="",'Parâmetros'!$B$3,G26))</f>
        <v/>
      </c>
      <c r="I26" s="42" t="n"/>
      <c r="J26" s="42" t="n"/>
      <c r="K26" s="21" t="n"/>
      <c r="L26" s="43">
        <f>IF(OR(A26="",F26=""),"",MIN(F26,IF(I26="",0,I26)+IF(J26="",0,J26)))</f>
        <v/>
      </c>
      <c r="M26" s="43">
        <f>IF(L26="","",MAX(0,F26-L26))</f>
        <v/>
      </c>
      <c r="N26" s="28">
        <f>IF(OR(A26="",H26="",M26=""),"",IF(M26&lt;='Parâmetros'!$B$4,0,MAX(0,'Parâmetros'!$B$2-H26)))</f>
        <v/>
      </c>
      <c r="O26" s="29">
        <f>IF(A26="","",IF(OR(B26="",C26="",D26="",E26="",F26=""),"Incompleto",IF(M26&lt;='Parâmetros'!$B$4,"Acertado",IF(H26&lt;'Parâmetros'!$B$2,"Vencido",IF(M26&gt;='Parâmetros'!$B$5,"Pendente - valor elevado","Pendente")))))</f>
        <v/>
      </c>
      <c r="P26" s="20" t="n"/>
      <c r="Q26" s="23" t="n"/>
      <c r="R26" s="29">
        <f>IF(A26="","",IF(COUNTIF($A$2:$A$201,A26)&gt;1,"ID duplicado",IF(OR(B26="",C26="",D26="",E26="",F26=""),"Preencher campos obrigatórios",IF(B26&gt;'Parâmetros'!$B$2,"Data futura",IF(F26&lt;=0,"Revisar valor adiantado",IF(AND(G26&lt;&gt;"",OR(G26&lt;1,G26&gt;'Parâmetros'!$B$6)),"Revisar prazo",IF(OR(I26&lt;0,J26&lt;0),"Revisar valores de acerto",IF(I26+J26&gt;F26+'Parâmetros'!$B$4,"Acerto acima do adiantado",IF(AND(I26+J26&gt;0,K26=""),"Informar data do último acerto",IF(AND(K26&lt;&gt;"",K26&lt;B26),"Data de acerto anterior",IF(AND(K26&lt;&gt;"",K26&gt;'Parâmetros'!$B$2),"Data de acerto futura","")))))))))))</f>
        <v/>
      </c>
    </row>
    <row r="27" ht="22" customHeight="1">
      <c r="A27" s="20" t="n"/>
      <c r="B27" s="21" t="n"/>
      <c r="C27" s="20" t="n"/>
      <c r="D27" s="22" t="n"/>
      <c r="E27" s="23" t="n"/>
      <c r="F27" s="42" t="n"/>
      <c r="G27" s="25" t="n"/>
      <c r="H27" s="26">
        <f>IF(OR(A27="",B27=""),"",B27+IF(G27="",'Parâmetros'!$B$3,G27))</f>
        <v/>
      </c>
      <c r="I27" s="42" t="n"/>
      <c r="J27" s="42" t="n"/>
      <c r="K27" s="21" t="n"/>
      <c r="L27" s="43">
        <f>IF(OR(A27="",F27=""),"",MIN(F27,IF(I27="",0,I27)+IF(J27="",0,J27)))</f>
        <v/>
      </c>
      <c r="M27" s="43">
        <f>IF(L27="","",MAX(0,F27-L27))</f>
        <v/>
      </c>
      <c r="N27" s="28">
        <f>IF(OR(A27="",H27="",M27=""),"",IF(M27&lt;='Parâmetros'!$B$4,0,MAX(0,'Parâmetros'!$B$2-H27)))</f>
        <v/>
      </c>
      <c r="O27" s="29">
        <f>IF(A27="","",IF(OR(B27="",C27="",D27="",E27="",F27=""),"Incompleto",IF(M27&lt;='Parâmetros'!$B$4,"Acertado",IF(H27&lt;'Parâmetros'!$B$2,"Vencido",IF(M27&gt;='Parâmetros'!$B$5,"Pendente - valor elevado","Pendente")))))</f>
        <v/>
      </c>
      <c r="P27" s="20" t="n"/>
      <c r="Q27" s="23" t="n"/>
      <c r="R27" s="29">
        <f>IF(A27="","",IF(COUNTIF($A$2:$A$201,A27)&gt;1,"ID duplicado",IF(OR(B27="",C27="",D27="",E27="",F27=""),"Preencher campos obrigatórios",IF(B27&gt;'Parâmetros'!$B$2,"Data futura",IF(F27&lt;=0,"Revisar valor adiantado",IF(AND(G27&lt;&gt;"",OR(G27&lt;1,G27&gt;'Parâmetros'!$B$6)),"Revisar prazo",IF(OR(I27&lt;0,J27&lt;0),"Revisar valores de acerto",IF(I27+J27&gt;F27+'Parâmetros'!$B$4,"Acerto acima do adiantado",IF(AND(I27+J27&gt;0,K27=""),"Informar data do último acerto",IF(AND(K27&lt;&gt;"",K27&lt;B27),"Data de acerto anterior",IF(AND(K27&lt;&gt;"",K27&gt;'Parâmetros'!$B$2),"Data de acerto futura","")))))))))))</f>
        <v/>
      </c>
    </row>
    <row r="28" ht="22" customHeight="1">
      <c r="A28" s="20" t="n"/>
      <c r="B28" s="21" t="n"/>
      <c r="C28" s="20" t="n"/>
      <c r="D28" s="22" t="n"/>
      <c r="E28" s="23" t="n"/>
      <c r="F28" s="42" t="n"/>
      <c r="G28" s="25" t="n"/>
      <c r="H28" s="26">
        <f>IF(OR(A28="",B28=""),"",B28+IF(G28="",'Parâmetros'!$B$3,G28))</f>
        <v/>
      </c>
      <c r="I28" s="42" t="n"/>
      <c r="J28" s="42" t="n"/>
      <c r="K28" s="21" t="n"/>
      <c r="L28" s="43">
        <f>IF(OR(A28="",F28=""),"",MIN(F28,IF(I28="",0,I28)+IF(J28="",0,J28)))</f>
        <v/>
      </c>
      <c r="M28" s="43">
        <f>IF(L28="","",MAX(0,F28-L28))</f>
        <v/>
      </c>
      <c r="N28" s="28">
        <f>IF(OR(A28="",H28="",M28=""),"",IF(M28&lt;='Parâmetros'!$B$4,0,MAX(0,'Parâmetros'!$B$2-H28)))</f>
        <v/>
      </c>
      <c r="O28" s="29">
        <f>IF(A28="","",IF(OR(B28="",C28="",D28="",E28="",F28=""),"Incompleto",IF(M28&lt;='Parâmetros'!$B$4,"Acertado",IF(H28&lt;'Parâmetros'!$B$2,"Vencido",IF(M28&gt;='Parâmetros'!$B$5,"Pendente - valor elevado","Pendente")))))</f>
        <v/>
      </c>
      <c r="P28" s="20" t="n"/>
      <c r="Q28" s="23" t="n"/>
      <c r="R28" s="29">
        <f>IF(A28="","",IF(COUNTIF($A$2:$A$201,A28)&gt;1,"ID duplicado",IF(OR(B28="",C28="",D28="",E28="",F28=""),"Preencher campos obrigatórios",IF(B28&gt;'Parâmetros'!$B$2,"Data futura",IF(F28&lt;=0,"Revisar valor adiantado",IF(AND(G28&lt;&gt;"",OR(G28&lt;1,G28&gt;'Parâmetros'!$B$6)),"Revisar prazo",IF(OR(I28&lt;0,J28&lt;0),"Revisar valores de acerto",IF(I28+J28&gt;F28+'Parâmetros'!$B$4,"Acerto acima do adiantado",IF(AND(I28+J28&gt;0,K28=""),"Informar data do último acerto",IF(AND(K28&lt;&gt;"",K28&lt;B28),"Data de acerto anterior",IF(AND(K28&lt;&gt;"",K28&gt;'Parâmetros'!$B$2),"Data de acerto futura","")))))))))))</f>
        <v/>
      </c>
    </row>
    <row r="29" ht="22" customHeight="1">
      <c r="A29" s="20" t="n"/>
      <c r="B29" s="21" t="n"/>
      <c r="C29" s="20" t="n"/>
      <c r="D29" s="22" t="n"/>
      <c r="E29" s="23" t="n"/>
      <c r="F29" s="42" t="n"/>
      <c r="G29" s="25" t="n"/>
      <c r="H29" s="26">
        <f>IF(OR(A29="",B29=""),"",B29+IF(G29="",'Parâmetros'!$B$3,G29))</f>
        <v/>
      </c>
      <c r="I29" s="42" t="n"/>
      <c r="J29" s="42" t="n"/>
      <c r="K29" s="21" t="n"/>
      <c r="L29" s="43">
        <f>IF(OR(A29="",F29=""),"",MIN(F29,IF(I29="",0,I29)+IF(J29="",0,J29)))</f>
        <v/>
      </c>
      <c r="M29" s="43">
        <f>IF(L29="","",MAX(0,F29-L29))</f>
        <v/>
      </c>
      <c r="N29" s="28">
        <f>IF(OR(A29="",H29="",M29=""),"",IF(M29&lt;='Parâmetros'!$B$4,0,MAX(0,'Parâmetros'!$B$2-H29)))</f>
        <v/>
      </c>
      <c r="O29" s="29">
        <f>IF(A29="","",IF(OR(B29="",C29="",D29="",E29="",F29=""),"Incompleto",IF(M29&lt;='Parâmetros'!$B$4,"Acertado",IF(H29&lt;'Parâmetros'!$B$2,"Vencido",IF(M29&gt;='Parâmetros'!$B$5,"Pendente - valor elevado","Pendente")))))</f>
        <v/>
      </c>
      <c r="P29" s="20" t="n"/>
      <c r="Q29" s="23" t="n"/>
      <c r="R29" s="29">
        <f>IF(A29="","",IF(COUNTIF($A$2:$A$201,A29)&gt;1,"ID duplicado",IF(OR(B29="",C29="",D29="",E29="",F29=""),"Preencher campos obrigatórios",IF(B29&gt;'Parâmetros'!$B$2,"Data futura",IF(F29&lt;=0,"Revisar valor adiantado",IF(AND(G29&lt;&gt;"",OR(G29&lt;1,G29&gt;'Parâmetros'!$B$6)),"Revisar prazo",IF(OR(I29&lt;0,J29&lt;0),"Revisar valores de acerto",IF(I29+J29&gt;F29+'Parâmetros'!$B$4,"Acerto acima do adiantado",IF(AND(I29+J29&gt;0,K29=""),"Informar data do último acerto",IF(AND(K29&lt;&gt;"",K29&lt;B29),"Data de acerto anterior",IF(AND(K29&lt;&gt;"",K29&gt;'Parâmetros'!$B$2),"Data de acerto futura","")))))))))))</f>
        <v/>
      </c>
    </row>
    <row r="30" ht="22" customHeight="1">
      <c r="A30" s="20" t="n"/>
      <c r="B30" s="21" t="n"/>
      <c r="C30" s="20" t="n"/>
      <c r="D30" s="22" t="n"/>
      <c r="E30" s="23" t="n"/>
      <c r="F30" s="42" t="n"/>
      <c r="G30" s="25" t="n"/>
      <c r="H30" s="26">
        <f>IF(OR(A30="",B30=""),"",B30+IF(G30="",'Parâmetros'!$B$3,G30))</f>
        <v/>
      </c>
      <c r="I30" s="42" t="n"/>
      <c r="J30" s="42" t="n"/>
      <c r="K30" s="21" t="n"/>
      <c r="L30" s="43">
        <f>IF(OR(A30="",F30=""),"",MIN(F30,IF(I30="",0,I30)+IF(J30="",0,J30)))</f>
        <v/>
      </c>
      <c r="M30" s="43">
        <f>IF(L30="","",MAX(0,F30-L30))</f>
        <v/>
      </c>
      <c r="N30" s="28">
        <f>IF(OR(A30="",H30="",M30=""),"",IF(M30&lt;='Parâmetros'!$B$4,0,MAX(0,'Parâmetros'!$B$2-H30)))</f>
        <v/>
      </c>
      <c r="O30" s="29">
        <f>IF(A30="","",IF(OR(B30="",C30="",D30="",E30="",F30=""),"Incompleto",IF(M30&lt;='Parâmetros'!$B$4,"Acertado",IF(H30&lt;'Parâmetros'!$B$2,"Vencido",IF(M30&gt;='Parâmetros'!$B$5,"Pendente - valor elevado","Pendente")))))</f>
        <v/>
      </c>
      <c r="P30" s="20" t="n"/>
      <c r="Q30" s="23" t="n"/>
      <c r="R30" s="29">
        <f>IF(A30="","",IF(COUNTIF($A$2:$A$201,A30)&gt;1,"ID duplicado",IF(OR(B30="",C30="",D30="",E30="",F30=""),"Preencher campos obrigatórios",IF(B30&gt;'Parâmetros'!$B$2,"Data futura",IF(F30&lt;=0,"Revisar valor adiantado",IF(AND(G30&lt;&gt;"",OR(G30&lt;1,G30&gt;'Parâmetros'!$B$6)),"Revisar prazo",IF(OR(I30&lt;0,J30&lt;0),"Revisar valores de acerto",IF(I30+J30&gt;F30+'Parâmetros'!$B$4,"Acerto acima do adiantado",IF(AND(I30+J30&gt;0,K30=""),"Informar data do último acerto",IF(AND(K30&lt;&gt;"",K30&lt;B30),"Data de acerto anterior",IF(AND(K30&lt;&gt;"",K30&gt;'Parâmetros'!$B$2),"Data de acerto futura","")))))))))))</f>
        <v/>
      </c>
    </row>
    <row r="31" ht="22" customHeight="1">
      <c r="A31" s="20" t="n"/>
      <c r="B31" s="21" t="n"/>
      <c r="C31" s="20" t="n"/>
      <c r="D31" s="22" t="n"/>
      <c r="E31" s="23" t="n"/>
      <c r="F31" s="42" t="n"/>
      <c r="G31" s="25" t="n"/>
      <c r="H31" s="26">
        <f>IF(OR(A31="",B31=""),"",B31+IF(G31="",'Parâmetros'!$B$3,G31))</f>
        <v/>
      </c>
      <c r="I31" s="42" t="n"/>
      <c r="J31" s="42" t="n"/>
      <c r="K31" s="21" t="n"/>
      <c r="L31" s="43">
        <f>IF(OR(A31="",F31=""),"",MIN(F31,IF(I31="",0,I31)+IF(J31="",0,J31)))</f>
        <v/>
      </c>
      <c r="M31" s="43">
        <f>IF(L31="","",MAX(0,F31-L31))</f>
        <v/>
      </c>
      <c r="N31" s="28">
        <f>IF(OR(A31="",H31="",M31=""),"",IF(M31&lt;='Parâmetros'!$B$4,0,MAX(0,'Parâmetros'!$B$2-H31)))</f>
        <v/>
      </c>
      <c r="O31" s="29">
        <f>IF(A31="","",IF(OR(B31="",C31="",D31="",E31="",F31=""),"Incompleto",IF(M31&lt;='Parâmetros'!$B$4,"Acertado",IF(H31&lt;'Parâmetros'!$B$2,"Vencido",IF(M31&gt;='Parâmetros'!$B$5,"Pendente - valor elevado","Pendente")))))</f>
        <v/>
      </c>
      <c r="P31" s="20" t="n"/>
      <c r="Q31" s="23" t="n"/>
      <c r="R31" s="29">
        <f>IF(A31="","",IF(COUNTIF($A$2:$A$201,A31)&gt;1,"ID duplicado",IF(OR(B31="",C31="",D31="",E31="",F31=""),"Preencher campos obrigatórios",IF(B31&gt;'Parâmetros'!$B$2,"Data futura",IF(F31&lt;=0,"Revisar valor adiantado",IF(AND(G31&lt;&gt;"",OR(G31&lt;1,G31&gt;'Parâmetros'!$B$6)),"Revisar prazo",IF(OR(I31&lt;0,J31&lt;0),"Revisar valores de acerto",IF(I31+J31&gt;F31+'Parâmetros'!$B$4,"Acerto acima do adiantado",IF(AND(I31+J31&gt;0,K31=""),"Informar data do último acerto",IF(AND(K31&lt;&gt;"",K31&lt;B31),"Data de acerto anterior",IF(AND(K31&lt;&gt;"",K31&gt;'Parâmetros'!$B$2),"Data de acerto futura","")))))))))))</f>
        <v/>
      </c>
    </row>
    <row r="32" ht="22" customHeight="1">
      <c r="A32" s="20" t="n"/>
      <c r="B32" s="21" t="n"/>
      <c r="C32" s="20" t="n"/>
      <c r="D32" s="22" t="n"/>
      <c r="E32" s="23" t="n"/>
      <c r="F32" s="42" t="n"/>
      <c r="G32" s="25" t="n"/>
      <c r="H32" s="26">
        <f>IF(OR(A32="",B32=""),"",B32+IF(G32="",'Parâmetros'!$B$3,G32))</f>
        <v/>
      </c>
      <c r="I32" s="42" t="n"/>
      <c r="J32" s="42" t="n"/>
      <c r="K32" s="21" t="n"/>
      <c r="L32" s="43">
        <f>IF(OR(A32="",F32=""),"",MIN(F32,IF(I32="",0,I32)+IF(J32="",0,J32)))</f>
        <v/>
      </c>
      <c r="M32" s="43">
        <f>IF(L32="","",MAX(0,F32-L32))</f>
        <v/>
      </c>
      <c r="N32" s="28">
        <f>IF(OR(A32="",H32="",M32=""),"",IF(M32&lt;='Parâmetros'!$B$4,0,MAX(0,'Parâmetros'!$B$2-H32)))</f>
        <v/>
      </c>
      <c r="O32" s="29">
        <f>IF(A32="","",IF(OR(B32="",C32="",D32="",E32="",F32=""),"Incompleto",IF(M32&lt;='Parâmetros'!$B$4,"Acertado",IF(H32&lt;'Parâmetros'!$B$2,"Vencido",IF(M32&gt;='Parâmetros'!$B$5,"Pendente - valor elevado","Pendente")))))</f>
        <v/>
      </c>
      <c r="P32" s="20" t="n"/>
      <c r="Q32" s="23" t="n"/>
      <c r="R32" s="29">
        <f>IF(A32="","",IF(COUNTIF($A$2:$A$201,A32)&gt;1,"ID duplicado",IF(OR(B32="",C32="",D32="",E32="",F32=""),"Preencher campos obrigatórios",IF(B32&gt;'Parâmetros'!$B$2,"Data futura",IF(F32&lt;=0,"Revisar valor adiantado",IF(AND(G32&lt;&gt;"",OR(G32&lt;1,G32&gt;'Parâmetros'!$B$6)),"Revisar prazo",IF(OR(I32&lt;0,J32&lt;0),"Revisar valores de acerto",IF(I32+J32&gt;F32+'Parâmetros'!$B$4,"Acerto acima do adiantado",IF(AND(I32+J32&gt;0,K32=""),"Informar data do último acerto",IF(AND(K32&lt;&gt;"",K32&lt;B32),"Data de acerto anterior",IF(AND(K32&lt;&gt;"",K32&gt;'Parâmetros'!$B$2),"Data de acerto futura","")))))))))))</f>
        <v/>
      </c>
    </row>
    <row r="33" ht="22" customHeight="1">
      <c r="A33" s="20" t="n"/>
      <c r="B33" s="21" t="n"/>
      <c r="C33" s="20" t="n"/>
      <c r="D33" s="22" t="n"/>
      <c r="E33" s="23" t="n"/>
      <c r="F33" s="42" t="n"/>
      <c r="G33" s="25" t="n"/>
      <c r="H33" s="26">
        <f>IF(OR(A33="",B33=""),"",B33+IF(G33="",'Parâmetros'!$B$3,G33))</f>
        <v/>
      </c>
      <c r="I33" s="42" t="n"/>
      <c r="J33" s="42" t="n"/>
      <c r="K33" s="21" t="n"/>
      <c r="L33" s="43">
        <f>IF(OR(A33="",F33=""),"",MIN(F33,IF(I33="",0,I33)+IF(J33="",0,J33)))</f>
        <v/>
      </c>
      <c r="M33" s="43">
        <f>IF(L33="","",MAX(0,F33-L33))</f>
        <v/>
      </c>
      <c r="N33" s="28">
        <f>IF(OR(A33="",H33="",M33=""),"",IF(M33&lt;='Parâmetros'!$B$4,0,MAX(0,'Parâmetros'!$B$2-H33)))</f>
        <v/>
      </c>
      <c r="O33" s="29">
        <f>IF(A33="","",IF(OR(B33="",C33="",D33="",E33="",F33=""),"Incompleto",IF(M33&lt;='Parâmetros'!$B$4,"Acertado",IF(H33&lt;'Parâmetros'!$B$2,"Vencido",IF(M33&gt;='Parâmetros'!$B$5,"Pendente - valor elevado","Pendente")))))</f>
        <v/>
      </c>
      <c r="P33" s="20" t="n"/>
      <c r="Q33" s="23" t="n"/>
      <c r="R33" s="29">
        <f>IF(A33="","",IF(COUNTIF($A$2:$A$201,A33)&gt;1,"ID duplicado",IF(OR(B33="",C33="",D33="",E33="",F33=""),"Preencher campos obrigatórios",IF(B33&gt;'Parâmetros'!$B$2,"Data futura",IF(F33&lt;=0,"Revisar valor adiantado",IF(AND(G33&lt;&gt;"",OR(G33&lt;1,G33&gt;'Parâmetros'!$B$6)),"Revisar prazo",IF(OR(I33&lt;0,J33&lt;0),"Revisar valores de acerto",IF(I33+J33&gt;F33+'Parâmetros'!$B$4,"Acerto acima do adiantado",IF(AND(I33+J33&gt;0,K33=""),"Informar data do último acerto",IF(AND(K33&lt;&gt;"",K33&lt;B33),"Data de acerto anterior",IF(AND(K33&lt;&gt;"",K33&gt;'Parâmetros'!$B$2),"Data de acerto futura","")))))))))))</f>
        <v/>
      </c>
    </row>
    <row r="34" ht="22" customHeight="1">
      <c r="A34" s="20" t="n"/>
      <c r="B34" s="21" t="n"/>
      <c r="C34" s="20" t="n"/>
      <c r="D34" s="22" t="n"/>
      <c r="E34" s="23" t="n"/>
      <c r="F34" s="42" t="n"/>
      <c r="G34" s="25" t="n"/>
      <c r="H34" s="26">
        <f>IF(OR(A34="",B34=""),"",B34+IF(G34="",'Parâmetros'!$B$3,G34))</f>
        <v/>
      </c>
      <c r="I34" s="42" t="n"/>
      <c r="J34" s="42" t="n"/>
      <c r="K34" s="21" t="n"/>
      <c r="L34" s="43">
        <f>IF(OR(A34="",F34=""),"",MIN(F34,IF(I34="",0,I34)+IF(J34="",0,J34)))</f>
        <v/>
      </c>
      <c r="M34" s="43">
        <f>IF(L34="","",MAX(0,F34-L34))</f>
        <v/>
      </c>
      <c r="N34" s="28">
        <f>IF(OR(A34="",H34="",M34=""),"",IF(M34&lt;='Parâmetros'!$B$4,0,MAX(0,'Parâmetros'!$B$2-H34)))</f>
        <v/>
      </c>
      <c r="O34" s="29">
        <f>IF(A34="","",IF(OR(B34="",C34="",D34="",E34="",F34=""),"Incompleto",IF(M34&lt;='Parâmetros'!$B$4,"Acertado",IF(H34&lt;'Parâmetros'!$B$2,"Vencido",IF(M34&gt;='Parâmetros'!$B$5,"Pendente - valor elevado","Pendente")))))</f>
        <v/>
      </c>
      <c r="P34" s="20" t="n"/>
      <c r="Q34" s="23" t="n"/>
      <c r="R34" s="29">
        <f>IF(A34="","",IF(COUNTIF($A$2:$A$201,A34)&gt;1,"ID duplicado",IF(OR(B34="",C34="",D34="",E34="",F34=""),"Preencher campos obrigatórios",IF(B34&gt;'Parâmetros'!$B$2,"Data futura",IF(F34&lt;=0,"Revisar valor adiantado",IF(AND(G34&lt;&gt;"",OR(G34&lt;1,G34&gt;'Parâmetros'!$B$6)),"Revisar prazo",IF(OR(I34&lt;0,J34&lt;0),"Revisar valores de acerto",IF(I34+J34&gt;F34+'Parâmetros'!$B$4,"Acerto acima do adiantado",IF(AND(I34+J34&gt;0,K34=""),"Informar data do último acerto",IF(AND(K34&lt;&gt;"",K34&lt;B34),"Data de acerto anterior",IF(AND(K34&lt;&gt;"",K34&gt;'Parâmetros'!$B$2),"Data de acerto futura","")))))))))))</f>
        <v/>
      </c>
    </row>
    <row r="35" ht="22" customHeight="1">
      <c r="A35" s="20" t="n"/>
      <c r="B35" s="21" t="n"/>
      <c r="C35" s="20" t="n"/>
      <c r="D35" s="22" t="n"/>
      <c r="E35" s="23" t="n"/>
      <c r="F35" s="42" t="n"/>
      <c r="G35" s="25" t="n"/>
      <c r="H35" s="26">
        <f>IF(OR(A35="",B35=""),"",B35+IF(G35="",'Parâmetros'!$B$3,G35))</f>
        <v/>
      </c>
      <c r="I35" s="42" t="n"/>
      <c r="J35" s="42" t="n"/>
      <c r="K35" s="21" t="n"/>
      <c r="L35" s="43">
        <f>IF(OR(A35="",F35=""),"",MIN(F35,IF(I35="",0,I35)+IF(J35="",0,J35)))</f>
        <v/>
      </c>
      <c r="M35" s="43">
        <f>IF(L35="","",MAX(0,F35-L35))</f>
        <v/>
      </c>
      <c r="N35" s="28">
        <f>IF(OR(A35="",H35="",M35=""),"",IF(M35&lt;='Parâmetros'!$B$4,0,MAX(0,'Parâmetros'!$B$2-H35)))</f>
        <v/>
      </c>
      <c r="O35" s="29">
        <f>IF(A35="","",IF(OR(B35="",C35="",D35="",E35="",F35=""),"Incompleto",IF(M35&lt;='Parâmetros'!$B$4,"Acertado",IF(H35&lt;'Parâmetros'!$B$2,"Vencido",IF(M35&gt;='Parâmetros'!$B$5,"Pendente - valor elevado","Pendente")))))</f>
        <v/>
      </c>
      <c r="P35" s="20" t="n"/>
      <c r="Q35" s="23" t="n"/>
      <c r="R35" s="29">
        <f>IF(A35="","",IF(COUNTIF($A$2:$A$201,A35)&gt;1,"ID duplicado",IF(OR(B35="",C35="",D35="",E35="",F35=""),"Preencher campos obrigatórios",IF(B35&gt;'Parâmetros'!$B$2,"Data futura",IF(F35&lt;=0,"Revisar valor adiantado",IF(AND(G35&lt;&gt;"",OR(G35&lt;1,G35&gt;'Parâmetros'!$B$6)),"Revisar prazo",IF(OR(I35&lt;0,J35&lt;0),"Revisar valores de acerto",IF(I35+J35&gt;F35+'Parâmetros'!$B$4,"Acerto acima do adiantado",IF(AND(I35+J35&gt;0,K35=""),"Informar data do último acerto",IF(AND(K35&lt;&gt;"",K35&lt;B35),"Data de acerto anterior",IF(AND(K35&lt;&gt;"",K35&gt;'Parâmetros'!$B$2),"Data de acerto futura","")))))))))))</f>
        <v/>
      </c>
    </row>
    <row r="36" ht="22" customHeight="1">
      <c r="A36" s="20" t="n"/>
      <c r="B36" s="21" t="n"/>
      <c r="C36" s="20" t="n"/>
      <c r="D36" s="22" t="n"/>
      <c r="E36" s="23" t="n"/>
      <c r="F36" s="42" t="n"/>
      <c r="G36" s="25" t="n"/>
      <c r="H36" s="26">
        <f>IF(OR(A36="",B36=""),"",B36+IF(G36="",'Parâmetros'!$B$3,G36))</f>
        <v/>
      </c>
      <c r="I36" s="42" t="n"/>
      <c r="J36" s="42" t="n"/>
      <c r="K36" s="21" t="n"/>
      <c r="L36" s="43">
        <f>IF(OR(A36="",F36=""),"",MIN(F36,IF(I36="",0,I36)+IF(J36="",0,J36)))</f>
        <v/>
      </c>
      <c r="M36" s="43">
        <f>IF(L36="","",MAX(0,F36-L36))</f>
        <v/>
      </c>
      <c r="N36" s="28">
        <f>IF(OR(A36="",H36="",M36=""),"",IF(M36&lt;='Parâmetros'!$B$4,0,MAX(0,'Parâmetros'!$B$2-H36)))</f>
        <v/>
      </c>
      <c r="O36" s="29">
        <f>IF(A36="","",IF(OR(B36="",C36="",D36="",E36="",F36=""),"Incompleto",IF(M36&lt;='Parâmetros'!$B$4,"Acertado",IF(H36&lt;'Parâmetros'!$B$2,"Vencido",IF(M36&gt;='Parâmetros'!$B$5,"Pendente - valor elevado","Pendente")))))</f>
        <v/>
      </c>
      <c r="P36" s="20" t="n"/>
      <c r="Q36" s="23" t="n"/>
      <c r="R36" s="29">
        <f>IF(A36="","",IF(COUNTIF($A$2:$A$201,A36)&gt;1,"ID duplicado",IF(OR(B36="",C36="",D36="",E36="",F36=""),"Preencher campos obrigatórios",IF(B36&gt;'Parâmetros'!$B$2,"Data futura",IF(F36&lt;=0,"Revisar valor adiantado",IF(AND(G36&lt;&gt;"",OR(G36&lt;1,G36&gt;'Parâmetros'!$B$6)),"Revisar prazo",IF(OR(I36&lt;0,J36&lt;0),"Revisar valores de acerto",IF(I36+J36&gt;F36+'Parâmetros'!$B$4,"Acerto acima do adiantado",IF(AND(I36+J36&gt;0,K36=""),"Informar data do último acerto",IF(AND(K36&lt;&gt;"",K36&lt;B36),"Data de acerto anterior",IF(AND(K36&lt;&gt;"",K36&gt;'Parâmetros'!$B$2),"Data de acerto futura","")))))))))))</f>
        <v/>
      </c>
    </row>
    <row r="37" ht="22" customHeight="1">
      <c r="A37" s="20" t="n"/>
      <c r="B37" s="21" t="n"/>
      <c r="C37" s="20" t="n"/>
      <c r="D37" s="22" t="n"/>
      <c r="E37" s="23" t="n"/>
      <c r="F37" s="42" t="n"/>
      <c r="G37" s="25" t="n"/>
      <c r="H37" s="26">
        <f>IF(OR(A37="",B37=""),"",B37+IF(G37="",'Parâmetros'!$B$3,G37))</f>
        <v/>
      </c>
      <c r="I37" s="42" t="n"/>
      <c r="J37" s="42" t="n"/>
      <c r="K37" s="21" t="n"/>
      <c r="L37" s="43">
        <f>IF(OR(A37="",F37=""),"",MIN(F37,IF(I37="",0,I37)+IF(J37="",0,J37)))</f>
        <v/>
      </c>
      <c r="M37" s="43">
        <f>IF(L37="","",MAX(0,F37-L37))</f>
        <v/>
      </c>
      <c r="N37" s="28">
        <f>IF(OR(A37="",H37="",M37=""),"",IF(M37&lt;='Parâmetros'!$B$4,0,MAX(0,'Parâmetros'!$B$2-H37)))</f>
        <v/>
      </c>
      <c r="O37" s="29">
        <f>IF(A37="","",IF(OR(B37="",C37="",D37="",E37="",F37=""),"Incompleto",IF(M37&lt;='Parâmetros'!$B$4,"Acertado",IF(H37&lt;'Parâmetros'!$B$2,"Vencido",IF(M37&gt;='Parâmetros'!$B$5,"Pendente - valor elevado","Pendente")))))</f>
        <v/>
      </c>
      <c r="P37" s="20" t="n"/>
      <c r="Q37" s="23" t="n"/>
      <c r="R37" s="29">
        <f>IF(A37="","",IF(COUNTIF($A$2:$A$201,A37)&gt;1,"ID duplicado",IF(OR(B37="",C37="",D37="",E37="",F37=""),"Preencher campos obrigatórios",IF(B37&gt;'Parâmetros'!$B$2,"Data futura",IF(F37&lt;=0,"Revisar valor adiantado",IF(AND(G37&lt;&gt;"",OR(G37&lt;1,G37&gt;'Parâmetros'!$B$6)),"Revisar prazo",IF(OR(I37&lt;0,J37&lt;0),"Revisar valores de acerto",IF(I37+J37&gt;F37+'Parâmetros'!$B$4,"Acerto acima do adiantado",IF(AND(I37+J37&gt;0,K37=""),"Informar data do último acerto",IF(AND(K37&lt;&gt;"",K37&lt;B37),"Data de acerto anterior",IF(AND(K37&lt;&gt;"",K37&gt;'Parâmetros'!$B$2),"Data de acerto futura","")))))))))))</f>
        <v/>
      </c>
    </row>
    <row r="38" ht="22" customHeight="1">
      <c r="A38" s="20" t="n"/>
      <c r="B38" s="21" t="n"/>
      <c r="C38" s="20" t="n"/>
      <c r="D38" s="22" t="n"/>
      <c r="E38" s="23" t="n"/>
      <c r="F38" s="42" t="n"/>
      <c r="G38" s="25" t="n"/>
      <c r="H38" s="26">
        <f>IF(OR(A38="",B38=""),"",B38+IF(G38="",'Parâmetros'!$B$3,G38))</f>
        <v/>
      </c>
      <c r="I38" s="42" t="n"/>
      <c r="J38" s="42" t="n"/>
      <c r="K38" s="21" t="n"/>
      <c r="L38" s="43">
        <f>IF(OR(A38="",F38=""),"",MIN(F38,IF(I38="",0,I38)+IF(J38="",0,J38)))</f>
        <v/>
      </c>
      <c r="M38" s="43">
        <f>IF(L38="","",MAX(0,F38-L38))</f>
        <v/>
      </c>
      <c r="N38" s="28">
        <f>IF(OR(A38="",H38="",M38=""),"",IF(M38&lt;='Parâmetros'!$B$4,0,MAX(0,'Parâmetros'!$B$2-H38)))</f>
        <v/>
      </c>
      <c r="O38" s="29">
        <f>IF(A38="","",IF(OR(B38="",C38="",D38="",E38="",F38=""),"Incompleto",IF(M38&lt;='Parâmetros'!$B$4,"Acertado",IF(H38&lt;'Parâmetros'!$B$2,"Vencido",IF(M38&gt;='Parâmetros'!$B$5,"Pendente - valor elevado","Pendente")))))</f>
        <v/>
      </c>
      <c r="P38" s="20" t="n"/>
      <c r="Q38" s="23" t="n"/>
      <c r="R38" s="29">
        <f>IF(A38="","",IF(COUNTIF($A$2:$A$201,A38)&gt;1,"ID duplicado",IF(OR(B38="",C38="",D38="",E38="",F38=""),"Preencher campos obrigatórios",IF(B38&gt;'Parâmetros'!$B$2,"Data futura",IF(F38&lt;=0,"Revisar valor adiantado",IF(AND(G38&lt;&gt;"",OR(G38&lt;1,G38&gt;'Parâmetros'!$B$6)),"Revisar prazo",IF(OR(I38&lt;0,J38&lt;0),"Revisar valores de acerto",IF(I38+J38&gt;F38+'Parâmetros'!$B$4,"Acerto acima do adiantado",IF(AND(I38+J38&gt;0,K38=""),"Informar data do último acerto",IF(AND(K38&lt;&gt;"",K38&lt;B38),"Data de acerto anterior",IF(AND(K38&lt;&gt;"",K38&gt;'Parâmetros'!$B$2),"Data de acerto futura","")))))))))))</f>
        <v/>
      </c>
    </row>
    <row r="39" ht="22" customHeight="1">
      <c r="A39" s="20" t="n"/>
      <c r="B39" s="21" t="n"/>
      <c r="C39" s="20" t="n"/>
      <c r="D39" s="22" t="n"/>
      <c r="E39" s="23" t="n"/>
      <c r="F39" s="42" t="n"/>
      <c r="G39" s="25" t="n"/>
      <c r="H39" s="26">
        <f>IF(OR(A39="",B39=""),"",B39+IF(G39="",'Parâmetros'!$B$3,G39))</f>
        <v/>
      </c>
      <c r="I39" s="42" t="n"/>
      <c r="J39" s="42" t="n"/>
      <c r="K39" s="21" t="n"/>
      <c r="L39" s="43">
        <f>IF(OR(A39="",F39=""),"",MIN(F39,IF(I39="",0,I39)+IF(J39="",0,J39)))</f>
        <v/>
      </c>
      <c r="M39" s="43">
        <f>IF(L39="","",MAX(0,F39-L39))</f>
        <v/>
      </c>
      <c r="N39" s="28">
        <f>IF(OR(A39="",H39="",M39=""),"",IF(M39&lt;='Parâmetros'!$B$4,0,MAX(0,'Parâmetros'!$B$2-H39)))</f>
        <v/>
      </c>
      <c r="O39" s="29">
        <f>IF(A39="","",IF(OR(B39="",C39="",D39="",E39="",F39=""),"Incompleto",IF(M39&lt;='Parâmetros'!$B$4,"Acertado",IF(H39&lt;'Parâmetros'!$B$2,"Vencido",IF(M39&gt;='Parâmetros'!$B$5,"Pendente - valor elevado","Pendente")))))</f>
        <v/>
      </c>
      <c r="P39" s="20" t="n"/>
      <c r="Q39" s="23" t="n"/>
      <c r="R39" s="29">
        <f>IF(A39="","",IF(COUNTIF($A$2:$A$201,A39)&gt;1,"ID duplicado",IF(OR(B39="",C39="",D39="",E39="",F39=""),"Preencher campos obrigatórios",IF(B39&gt;'Parâmetros'!$B$2,"Data futura",IF(F39&lt;=0,"Revisar valor adiantado",IF(AND(G39&lt;&gt;"",OR(G39&lt;1,G39&gt;'Parâmetros'!$B$6)),"Revisar prazo",IF(OR(I39&lt;0,J39&lt;0),"Revisar valores de acerto",IF(I39+J39&gt;F39+'Parâmetros'!$B$4,"Acerto acima do adiantado",IF(AND(I39+J39&gt;0,K39=""),"Informar data do último acerto",IF(AND(K39&lt;&gt;"",K39&lt;B39),"Data de acerto anterior",IF(AND(K39&lt;&gt;"",K39&gt;'Parâmetros'!$B$2),"Data de acerto futura","")))))))))))</f>
        <v/>
      </c>
    </row>
    <row r="40" ht="22" customHeight="1">
      <c r="A40" s="20" t="n"/>
      <c r="B40" s="21" t="n"/>
      <c r="C40" s="20" t="n"/>
      <c r="D40" s="22" t="n"/>
      <c r="E40" s="23" t="n"/>
      <c r="F40" s="42" t="n"/>
      <c r="G40" s="25" t="n"/>
      <c r="H40" s="26">
        <f>IF(OR(A40="",B40=""),"",B40+IF(G40="",'Parâmetros'!$B$3,G40))</f>
        <v/>
      </c>
      <c r="I40" s="42" t="n"/>
      <c r="J40" s="42" t="n"/>
      <c r="K40" s="21" t="n"/>
      <c r="L40" s="43">
        <f>IF(OR(A40="",F40=""),"",MIN(F40,IF(I40="",0,I40)+IF(J40="",0,J40)))</f>
        <v/>
      </c>
      <c r="M40" s="43">
        <f>IF(L40="","",MAX(0,F40-L40))</f>
        <v/>
      </c>
      <c r="N40" s="28">
        <f>IF(OR(A40="",H40="",M40=""),"",IF(M40&lt;='Parâmetros'!$B$4,0,MAX(0,'Parâmetros'!$B$2-H40)))</f>
        <v/>
      </c>
      <c r="O40" s="29">
        <f>IF(A40="","",IF(OR(B40="",C40="",D40="",E40="",F40=""),"Incompleto",IF(M40&lt;='Parâmetros'!$B$4,"Acertado",IF(H40&lt;'Parâmetros'!$B$2,"Vencido",IF(M40&gt;='Parâmetros'!$B$5,"Pendente - valor elevado","Pendente")))))</f>
        <v/>
      </c>
      <c r="P40" s="20" t="n"/>
      <c r="Q40" s="23" t="n"/>
      <c r="R40" s="29">
        <f>IF(A40="","",IF(COUNTIF($A$2:$A$201,A40)&gt;1,"ID duplicado",IF(OR(B40="",C40="",D40="",E40="",F40=""),"Preencher campos obrigatórios",IF(B40&gt;'Parâmetros'!$B$2,"Data futura",IF(F40&lt;=0,"Revisar valor adiantado",IF(AND(G40&lt;&gt;"",OR(G40&lt;1,G40&gt;'Parâmetros'!$B$6)),"Revisar prazo",IF(OR(I40&lt;0,J40&lt;0),"Revisar valores de acerto",IF(I40+J40&gt;F40+'Parâmetros'!$B$4,"Acerto acima do adiantado",IF(AND(I40+J40&gt;0,K40=""),"Informar data do último acerto",IF(AND(K40&lt;&gt;"",K40&lt;B40),"Data de acerto anterior",IF(AND(K40&lt;&gt;"",K40&gt;'Parâmetros'!$B$2),"Data de acerto futura","")))))))))))</f>
        <v/>
      </c>
    </row>
    <row r="41" ht="22" customHeight="1">
      <c r="A41" s="20" t="n"/>
      <c r="B41" s="21" t="n"/>
      <c r="C41" s="20" t="n"/>
      <c r="D41" s="22" t="n"/>
      <c r="E41" s="23" t="n"/>
      <c r="F41" s="42" t="n"/>
      <c r="G41" s="25" t="n"/>
      <c r="H41" s="26">
        <f>IF(OR(A41="",B41=""),"",B41+IF(G41="",'Parâmetros'!$B$3,G41))</f>
        <v/>
      </c>
      <c r="I41" s="42" t="n"/>
      <c r="J41" s="42" t="n"/>
      <c r="K41" s="21" t="n"/>
      <c r="L41" s="43">
        <f>IF(OR(A41="",F41=""),"",MIN(F41,IF(I41="",0,I41)+IF(J41="",0,J41)))</f>
        <v/>
      </c>
      <c r="M41" s="43">
        <f>IF(L41="","",MAX(0,F41-L41))</f>
        <v/>
      </c>
      <c r="N41" s="28">
        <f>IF(OR(A41="",H41="",M41=""),"",IF(M41&lt;='Parâmetros'!$B$4,0,MAX(0,'Parâmetros'!$B$2-H41)))</f>
        <v/>
      </c>
      <c r="O41" s="29">
        <f>IF(A41="","",IF(OR(B41="",C41="",D41="",E41="",F41=""),"Incompleto",IF(M41&lt;='Parâmetros'!$B$4,"Acertado",IF(H41&lt;'Parâmetros'!$B$2,"Vencido",IF(M41&gt;='Parâmetros'!$B$5,"Pendente - valor elevado","Pendente")))))</f>
        <v/>
      </c>
      <c r="P41" s="20" t="n"/>
      <c r="Q41" s="23" t="n"/>
      <c r="R41" s="29">
        <f>IF(A41="","",IF(COUNTIF($A$2:$A$201,A41)&gt;1,"ID duplicado",IF(OR(B41="",C41="",D41="",E41="",F41=""),"Preencher campos obrigatórios",IF(B41&gt;'Parâmetros'!$B$2,"Data futura",IF(F41&lt;=0,"Revisar valor adiantado",IF(AND(G41&lt;&gt;"",OR(G41&lt;1,G41&gt;'Parâmetros'!$B$6)),"Revisar prazo",IF(OR(I41&lt;0,J41&lt;0),"Revisar valores de acerto",IF(I41+J41&gt;F41+'Parâmetros'!$B$4,"Acerto acima do adiantado",IF(AND(I41+J41&gt;0,K41=""),"Informar data do último acerto",IF(AND(K41&lt;&gt;"",K41&lt;B41),"Data de acerto anterior",IF(AND(K41&lt;&gt;"",K41&gt;'Parâmetros'!$B$2),"Data de acerto futura","")))))))))))</f>
        <v/>
      </c>
    </row>
    <row r="42" ht="22" customHeight="1">
      <c r="A42" s="20" t="n"/>
      <c r="B42" s="21" t="n"/>
      <c r="C42" s="20" t="n"/>
      <c r="D42" s="22" t="n"/>
      <c r="E42" s="23" t="n"/>
      <c r="F42" s="42" t="n"/>
      <c r="G42" s="25" t="n"/>
      <c r="H42" s="26">
        <f>IF(OR(A42="",B42=""),"",B42+IF(G42="",'Parâmetros'!$B$3,G42))</f>
        <v/>
      </c>
      <c r="I42" s="42" t="n"/>
      <c r="J42" s="42" t="n"/>
      <c r="K42" s="21" t="n"/>
      <c r="L42" s="43">
        <f>IF(OR(A42="",F42=""),"",MIN(F42,IF(I42="",0,I42)+IF(J42="",0,J42)))</f>
        <v/>
      </c>
      <c r="M42" s="43">
        <f>IF(L42="","",MAX(0,F42-L42))</f>
        <v/>
      </c>
      <c r="N42" s="28">
        <f>IF(OR(A42="",H42="",M42=""),"",IF(M42&lt;='Parâmetros'!$B$4,0,MAX(0,'Parâmetros'!$B$2-H42)))</f>
        <v/>
      </c>
      <c r="O42" s="29">
        <f>IF(A42="","",IF(OR(B42="",C42="",D42="",E42="",F42=""),"Incompleto",IF(M42&lt;='Parâmetros'!$B$4,"Acertado",IF(H42&lt;'Parâmetros'!$B$2,"Vencido",IF(M42&gt;='Parâmetros'!$B$5,"Pendente - valor elevado","Pendente")))))</f>
        <v/>
      </c>
      <c r="P42" s="20" t="n"/>
      <c r="Q42" s="23" t="n"/>
      <c r="R42" s="29">
        <f>IF(A42="","",IF(COUNTIF($A$2:$A$201,A42)&gt;1,"ID duplicado",IF(OR(B42="",C42="",D42="",E42="",F42=""),"Preencher campos obrigatórios",IF(B42&gt;'Parâmetros'!$B$2,"Data futura",IF(F42&lt;=0,"Revisar valor adiantado",IF(AND(G42&lt;&gt;"",OR(G42&lt;1,G42&gt;'Parâmetros'!$B$6)),"Revisar prazo",IF(OR(I42&lt;0,J42&lt;0),"Revisar valores de acerto",IF(I42+J42&gt;F42+'Parâmetros'!$B$4,"Acerto acima do adiantado",IF(AND(I42+J42&gt;0,K42=""),"Informar data do último acerto",IF(AND(K42&lt;&gt;"",K42&lt;B42),"Data de acerto anterior",IF(AND(K42&lt;&gt;"",K42&gt;'Parâmetros'!$B$2),"Data de acerto futura","")))))))))))</f>
        <v/>
      </c>
    </row>
    <row r="43" ht="22" customHeight="1">
      <c r="A43" s="20" t="n"/>
      <c r="B43" s="21" t="n"/>
      <c r="C43" s="20" t="n"/>
      <c r="D43" s="22" t="n"/>
      <c r="E43" s="23" t="n"/>
      <c r="F43" s="42" t="n"/>
      <c r="G43" s="25" t="n"/>
      <c r="H43" s="26">
        <f>IF(OR(A43="",B43=""),"",B43+IF(G43="",'Parâmetros'!$B$3,G43))</f>
        <v/>
      </c>
      <c r="I43" s="42" t="n"/>
      <c r="J43" s="42" t="n"/>
      <c r="K43" s="21" t="n"/>
      <c r="L43" s="43">
        <f>IF(OR(A43="",F43=""),"",MIN(F43,IF(I43="",0,I43)+IF(J43="",0,J43)))</f>
        <v/>
      </c>
      <c r="M43" s="43">
        <f>IF(L43="","",MAX(0,F43-L43))</f>
        <v/>
      </c>
      <c r="N43" s="28">
        <f>IF(OR(A43="",H43="",M43=""),"",IF(M43&lt;='Parâmetros'!$B$4,0,MAX(0,'Parâmetros'!$B$2-H43)))</f>
        <v/>
      </c>
      <c r="O43" s="29">
        <f>IF(A43="","",IF(OR(B43="",C43="",D43="",E43="",F43=""),"Incompleto",IF(M43&lt;='Parâmetros'!$B$4,"Acertado",IF(H43&lt;'Parâmetros'!$B$2,"Vencido",IF(M43&gt;='Parâmetros'!$B$5,"Pendente - valor elevado","Pendente")))))</f>
        <v/>
      </c>
      <c r="P43" s="20" t="n"/>
      <c r="Q43" s="23" t="n"/>
      <c r="R43" s="29">
        <f>IF(A43="","",IF(COUNTIF($A$2:$A$201,A43)&gt;1,"ID duplicado",IF(OR(B43="",C43="",D43="",E43="",F43=""),"Preencher campos obrigatórios",IF(B43&gt;'Parâmetros'!$B$2,"Data futura",IF(F43&lt;=0,"Revisar valor adiantado",IF(AND(G43&lt;&gt;"",OR(G43&lt;1,G43&gt;'Parâmetros'!$B$6)),"Revisar prazo",IF(OR(I43&lt;0,J43&lt;0),"Revisar valores de acerto",IF(I43+J43&gt;F43+'Parâmetros'!$B$4,"Acerto acima do adiantado",IF(AND(I43+J43&gt;0,K43=""),"Informar data do último acerto",IF(AND(K43&lt;&gt;"",K43&lt;B43),"Data de acerto anterior",IF(AND(K43&lt;&gt;"",K43&gt;'Parâmetros'!$B$2),"Data de acerto futura","")))))))))))</f>
        <v/>
      </c>
    </row>
    <row r="44" ht="22" customHeight="1">
      <c r="A44" s="20" t="n"/>
      <c r="B44" s="21" t="n"/>
      <c r="C44" s="20" t="n"/>
      <c r="D44" s="22" t="n"/>
      <c r="E44" s="23" t="n"/>
      <c r="F44" s="42" t="n"/>
      <c r="G44" s="25" t="n"/>
      <c r="H44" s="26">
        <f>IF(OR(A44="",B44=""),"",B44+IF(G44="",'Parâmetros'!$B$3,G44))</f>
        <v/>
      </c>
      <c r="I44" s="42" t="n"/>
      <c r="J44" s="42" t="n"/>
      <c r="K44" s="21" t="n"/>
      <c r="L44" s="43">
        <f>IF(OR(A44="",F44=""),"",MIN(F44,IF(I44="",0,I44)+IF(J44="",0,J44)))</f>
        <v/>
      </c>
      <c r="M44" s="43">
        <f>IF(L44="","",MAX(0,F44-L44))</f>
        <v/>
      </c>
      <c r="N44" s="28">
        <f>IF(OR(A44="",H44="",M44=""),"",IF(M44&lt;='Parâmetros'!$B$4,0,MAX(0,'Parâmetros'!$B$2-H44)))</f>
        <v/>
      </c>
      <c r="O44" s="29">
        <f>IF(A44="","",IF(OR(B44="",C44="",D44="",E44="",F44=""),"Incompleto",IF(M44&lt;='Parâmetros'!$B$4,"Acertado",IF(H44&lt;'Parâmetros'!$B$2,"Vencido",IF(M44&gt;='Parâmetros'!$B$5,"Pendente - valor elevado","Pendente")))))</f>
        <v/>
      </c>
      <c r="P44" s="20" t="n"/>
      <c r="Q44" s="23" t="n"/>
      <c r="R44" s="29">
        <f>IF(A44="","",IF(COUNTIF($A$2:$A$201,A44)&gt;1,"ID duplicado",IF(OR(B44="",C44="",D44="",E44="",F44=""),"Preencher campos obrigatórios",IF(B44&gt;'Parâmetros'!$B$2,"Data futura",IF(F44&lt;=0,"Revisar valor adiantado",IF(AND(G44&lt;&gt;"",OR(G44&lt;1,G44&gt;'Parâmetros'!$B$6)),"Revisar prazo",IF(OR(I44&lt;0,J44&lt;0),"Revisar valores de acerto",IF(I44+J44&gt;F44+'Parâmetros'!$B$4,"Acerto acima do adiantado",IF(AND(I44+J44&gt;0,K44=""),"Informar data do último acerto",IF(AND(K44&lt;&gt;"",K44&lt;B44),"Data de acerto anterior",IF(AND(K44&lt;&gt;"",K44&gt;'Parâmetros'!$B$2),"Data de acerto futura","")))))))))))</f>
        <v/>
      </c>
    </row>
    <row r="45" ht="22" customHeight="1">
      <c r="A45" s="20" t="n"/>
      <c r="B45" s="21" t="n"/>
      <c r="C45" s="20" t="n"/>
      <c r="D45" s="22" t="n"/>
      <c r="E45" s="23" t="n"/>
      <c r="F45" s="42" t="n"/>
      <c r="G45" s="25" t="n"/>
      <c r="H45" s="26">
        <f>IF(OR(A45="",B45=""),"",B45+IF(G45="",'Parâmetros'!$B$3,G45))</f>
        <v/>
      </c>
      <c r="I45" s="42" t="n"/>
      <c r="J45" s="42" t="n"/>
      <c r="K45" s="21" t="n"/>
      <c r="L45" s="43">
        <f>IF(OR(A45="",F45=""),"",MIN(F45,IF(I45="",0,I45)+IF(J45="",0,J45)))</f>
        <v/>
      </c>
      <c r="M45" s="43">
        <f>IF(L45="","",MAX(0,F45-L45))</f>
        <v/>
      </c>
      <c r="N45" s="28">
        <f>IF(OR(A45="",H45="",M45=""),"",IF(M45&lt;='Parâmetros'!$B$4,0,MAX(0,'Parâmetros'!$B$2-H45)))</f>
        <v/>
      </c>
      <c r="O45" s="29">
        <f>IF(A45="","",IF(OR(B45="",C45="",D45="",E45="",F45=""),"Incompleto",IF(M45&lt;='Parâmetros'!$B$4,"Acertado",IF(H45&lt;'Parâmetros'!$B$2,"Vencido",IF(M45&gt;='Parâmetros'!$B$5,"Pendente - valor elevado","Pendente")))))</f>
        <v/>
      </c>
      <c r="P45" s="20" t="n"/>
      <c r="Q45" s="23" t="n"/>
      <c r="R45" s="29">
        <f>IF(A45="","",IF(COUNTIF($A$2:$A$201,A45)&gt;1,"ID duplicado",IF(OR(B45="",C45="",D45="",E45="",F45=""),"Preencher campos obrigatórios",IF(B45&gt;'Parâmetros'!$B$2,"Data futura",IF(F45&lt;=0,"Revisar valor adiantado",IF(AND(G45&lt;&gt;"",OR(G45&lt;1,G45&gt;'Parâmetros'!$B$6)),"Revisar prazo",IF(OR(I45&lt;0,J45&lt;0),"Revisar valores de acerto",IF(I45+J45&gt;F45+'Parâmetros'!$B$4,"Acerto acima do adiantado",IF(AND(I45+J45&gt;0,K45=""),"Informar data do último acerto",IF(AND(K45&lt;&gt;"",K45&lt;B45),"Data de acerto anterior",IF(AND(K45&lt;&gt;"",K45&gt;'Parâmetros'!$B$2),"Data de acerto futura","")))))))))))</f>
        <v/>
      </c>
    </row>
    <row r="46" ht="22" customHeight="1">
      <c r="A46" s="20" t="n"/>
      <c r="B46" s="21" t="n"/>
      <c r="C46" s="20" t="n"/>
      <c r="D46" s="22" t="n"/>
      <c r="E46" s="23" t="n"/>
      <c r="F46" s="42" t="n"/>
      <c r="G46" s="25" t="n"/>
      <c r="H46" s="26">
        <f>IF(OR(A46="",B46=""),"",B46+IF(G46="",'Parâmetros'!$B$3,G46))</f>
        <v/>
      </c>
      <c r="I46" s="42" t="n"/>
      <c r="J46" s="42" t="n"/>
      <c r="K46" s="21" t="n"/>
      <c r="L46" s="43">
        <f>IF(OR(A46="",F46=""),"",MIN(F46,IF(I46="",0,I46)+IF(J46="",0,J46)))</f>
        <v/>
      </c>
      <c r="M46" s="43">
        <f>IF(L46="","",MAX(0,F46-L46))</f>
        <v/>
      </c>
      <c r="N46" s="28">
        <f>IF(OR(A46="",H46="",M46=""),"",IF(M46&lt;='Parâmetros'!$B$4,0,MAX(0,'Parâmetros'!$B$2-H46)))</f>
        <v/>
      </c>
      <c r="O46" s="29">
        <f>IF(A46="","",IF(OR(B46="",C46="",D46="",E46="",F46=""),"Incompleto",IF(M46&lt;='Parâmetros'!$B$4,"Acertado",IF(H46&lt;'Parâmetros'!$B$2,"Vencido",IF(M46&gt;='Parâmetros'!$B$5,"Pendente - valor elevado","Pendente")))))</f>
        <v/>
      </c>
      <c r="P46" s="20" t="n"/>
      <c r="Q46" s="23" t="n"/>
      <c r="R46" s="29">
        <f>IF(A46="","",IF(COUNTIF($A$2:$A$201,A46)&gt;1,"ID duplicado",IF(OR(B46="",C46="",D46="",E46="",F46=""),"Preencher campos obrigatórios",IF(B46&gt;'Parâmetros'!$B$2,"Data futura",IF(F46&lt;=0,"Revisar valor adiantado",IF(AND(G46&lt;&gt;"",OR(G46&lt;1,G46&gt;'Parâmetros'!$B$6)),"Revisar prazo",IF(OR(I46&lt;0,J46&lt;0),"Revisar valores de acerto",IF(I46+J46&gt;F46+'Parâmetros'!$B$4,"Acerto acima do adiantado",IF(AND(I46+J46&gt;0,K46=""),"Informar data do último acerto",IF(AND(K46&lt;&gt;"",K46&lt;B46),"Data de acerto anterior",IF(AND(K46&lt;&gt;"",K46&gt;'Parâmetros'!$B$2),"Data de acerto futura","")))))))))))</f>
        <v/>
      </c>
    </row>
    <row r="47" ht="22" customHeight="1">
      <c r="A47" s="20" t="n"/>
      <c r="B47" s="21" t="n"/>
      <c r="C47" s="20" t="n"/>
      <c r="D47" s="22" t="n"/>
      <c r="E47" s="23" t="n"/>
      <c r="F47" s="42" t="n"/>
      <c r="G47" s="25" t="n"/>
      <c r="H47" s="26">
        <f>IF(OR(A47="",B47=""),"",B47+IF(G47="",'Parâmetros'!$B$3,G47))</f>
        <v/>
      </c>
      <c r="I47" s="42" t="n"/>
      <c r="J47" s="42" t="n"/>
      <c r="K47" s="21" t="n"/>
      <c r="L47" s="43">
        <f>IF(OR(A47="",F47=""),"",MIN(F47,IF(I47="",0,I47)+IF(J47="",0,J47)))</f>
        <v/>
      </c>
      <c r="M47" s="43">
        <f>IF(L47="","",MAX(0,F47-L47))</f>
        <v/>
      </c>
      <c r="N47" s="28">
        <f>IF(OR(A47="",H47="",M47=""),"",IF(M47&lt;='Parâmetros'!$B$4,0,MAX(0,'Parâmetros'!$B$2-H47)))</f>
        <v/>
      </c>
      <c r="O47" s="29">
        <f>IF(A47="","",IF(OR(B47="",C47="",D47="",E47="",F47=""),"Incompleto",IF(M47&lt;='Parâmetros'!$B$4,"Acertado",IF(H47&lt;'Parâmetros'!$B$2,"Vencido",IF(M47&gt;='Parâmetros'!$B$5,"Pendente - valor elevado","Pendente")))))</f>
        <v/>
      </c>
      <c r="P47" s="20" t="n"/>
      <c r="Q47" s="23" t="n"/>
      <c r="R47" s="29">
        <f>IF(A47="","",IF(COUNTIF($A$2:$A$201,A47)&gt;1,"ID duplicado",IF(OR(B47="",C47="",D47="",E47="",F47=""),"Preencher campos obrigatórios",IF(B47&gt;'Parâmetros'!$B$2,"Data futura",IF(F47&lt;=0,"Revisar valor adiantado",IF(AND(G47&lt;&gt;"",OR(G47&lt;1,G47&gt;'Parâmetros'!$B$6)),"Revisar prazo",IF(OR(I47&lt;0,J47&lt;0),"Revisar valores de acerto",IF(I47+J47&gt;F47+'Parâmetros'!$B$4,"Acerto acima do adiantado",IF(AND(I47+J47&gt;0,K47=""),"Informar data do último acerto",IF(AND(K47&lt;&gt;"",K47&lt;B47),"Data de acerto anterior",IF(AND(K47&lt;&gt;"",K47&gt;'Parâmetros'!$B$2),"Data de acerto futura","")))))))))))</f>
        <v/>
      </c>
    </row>
    <row r="48" ht="22" customHeight="1">
      <c r="A48" s="20" t="n"/>
      <c r="B48" s="21" t="n"/>
      <c r="C48" s="20" t="n"/>
      <c r="D48" s="22" t="n"/>
      <c r="E48" s="23" t="n"/>
      <c r="F48" s="42" t="n"/>
      <c r="G48" s="25" t="n"/>
      <c r="H48" s="26">
        <f>IF(OR(A48="",B48=""),"",B48+IF(G48="",'Parâmetros'!$B$3,G48))</f>
        <v/>
      </c>
      <c r="I48" s="42" t="n"/>
      <c r="J48" s="42" t="n"/>
      <c r="K48" s="21" t="n"/>
      <c r="L48" s="43">
        <f>IF(OR(A48="",F48=""),"",MIN(F48,IF(I48="",0,I48)+IF(J48="",0,J48)))</f>
        <v/>
      </c>
      <c r="M48" s="43">
        <f>IF(L48="","",MAX(0,F48-L48))</f>
        <v/>
      </c>
      <c r="N48" s="28">
        <f>IF(OR(A48="",H48="",M48=""),"",IF(M48&lt;='Parâmetros'!$B$4,0,MAX(0,'Parâmetros'!$B$2-H48)))</f>
        <v/>
      </c>
      <c r="O48" s="29">
        <f>IF(A48="","",IF(OR(B48="",C48="",D48="",E48="",F48=""),"Incompleto",IF(M48&lt;='Parâmetros'!$B$4,"Acertado",IF(H48&lt;'Parâmetros'!$B$2,"Vencido",IF(M48&gt;='Parâmetros'!$B$5,"Pendente - valor elevado","Pendente")))))</f>
        <v/>
      </c>
      <c r="P48" s="20" t="n"/>
      <c r="Q48" s="23" t="n"/>
      <c r="R48" s="29">
        <f>IF(A48="","",IF(COUNTIF($A$2:$A$201,A48)&gt;1,"ID duplicado",IF(OR(B48="",C48="",D48="",E48="",F48=""),"Preencher campos obrigatórios",IF(B48&gt;'Parâmetros'!$B$2,"Data futura",IF(F48&lt;=0,"Revisar valor adiantado",IF(AND(G48&lt;&gt;"",OR(G48&lt;1,G48&gt;'Parâmetros'!$B$6)),"Revisar prazo",IF(OR(I48&lt;0,J48&lt;0),"Revisar valores de acerto",IF(I48+J48&gt;F48+'Parâmetros'!$B$4,"Acerto acima do adiantado",IF(AND(I48+J48&gt;0,K48=""),"Informar data do último acerto",IF(AND(K48&lt;&gt;"",K48&lt;B48),"Data de acerto anterior",IF(AND(K48&lt;&gt;"",K48&gt;'Parâmetros'!$B$2),"Data de acerto futura","")))))))))))</f>
        <v/>
      </c>
    </row>
    <row r="49" ht="22" customHeight="1">
      <c r="A49" s="20" t="n"/>
      <c r="B49" s="21" t="n"/>
      <c r="C49" s="20" t="n"/>
      <c r="D49" s="22" t="n"/>
      <c r="E49" s="23" t="n"/>
      <c r="F49" s="42" t="n"/>
      <c r="G49" s="25" t="n"/>
      <c r="H49" s="26">
        <f>IF(OR(A49="",B49=""),"",B49+IF(G49="",'Parâmetros'!$B$3,G49))</f>
        <v/>
      </c>
      <c r="I49" s="42" t="n"/>
      <c r="J49" s="42" t="n"/>
      <c r="K49" s="21" t="n"/>
      <c r="L49" s="43">
        <f>IF(OR(A49="",F49=""),"",MIN(F49,IF(I49="",0,I49)+IF(J49="",0,J49)))</f>
        <v/>
      </c>
      <c r="M49" s="43">
        <f>IF(L49="","",MAX(0,F49-L49))</f>
        <v/>
      </c>
      <c r="N49" s="28">
        <f>IF(OR(A49="",H49="",M49=""),"",IF(M49&lt;='Parâmetros'!$B$4,0,MAX(0,'Parâmetros'!$B$2-H49)))</f>
        <v/>
      </c>
      <c r="O49" s="29">
        <f>IF(A49="","",IF(OR(B49="",C49="",D49="",E49="",F49=""),"Incompleto",IF(M49&lt;='Parâmetros'!$B$4,"Acertado",IF(H49&lt;'Parâmetros'!$B$2,"Vencido",IF(M49&gt;='Parâmetros'!$B$5,"Pendente - valor elevado","Pendente")))))</f>
        <v/>
      </c>
      <c r="P49" s="20" t="n"/>
      <c r="Q49" s="23" t="n"/>
      <c r="R49" s="29">
        <f>IF(A49="","",IF(COUNTIF($A$2:$A$201,A49)&gt;1,"ID duplicado",IF(OR(B49="",C49="",D49="",E49="",F49=""),"Preencher campos obrigatórios",IF(B49&gt;'Parâmetros'!$B$2,"Data futura",IF(F49&lt;=0,"Revisar valor adiantado",IF(AND(G49&lt;&gt;"",OR(G49&lt;1,G49&gt;'Parâmetros'!$B$6)),"Revisar prazo",IF(OR(I49&lt;0,J49&lt;0),"Revisar valores de acerto",IF(I49+J49&gt;F49+'Parâmetros'!$B$4,"Acerto acima do adiantado",IF(AND(I49+J49&gt;0,K49=""),"Informar data do último acerto",IF(AND(K49&lt;&gt;"",K49&lt;B49),"Data de acerto anterior",IF(AND(K49&lt;&gt;"",K49&gt;'Parâmetros'!$B$2),"Data de acerto futura","")))))))))))</f>
        <v/>
      </c>
    </row>
    <row r="50" ht="22" customHeight="1">
      <c r="A50" s="20" t="n"/>
      <c r="B50" s="21" t="n"/>
      <c r="C50" s="20" t="n"/>
      <c r="D50" s="22" t="n"/>
      <c r="E50" s="23" t="n"/>
      <c r="F50" s="42" t="n"/>
      <c r="G50" s="25" t="n"/>
      <c r="H50" s="26">
        <f>IF(OR(A50="",B50=""),"",B50+IF(G50="",'Parâmetros'!$B$3,G50))</f>
        <v/>
      </c>
      <c r="I50" s="42" t="n"/>
      <c r="J50" s="42" t="n"/>
      <c r="K50" s="21" t="n"/>
      <c r="L50" s="43">
        <f>IF(OR(A50="",F50=""),"",MIN(F50,IF(I50="",0,I50)+IF(J50="",0,J50)))</f>
        <v/>
      </c>
      <c r="M50" s="43">
        <f>IF(L50="","",MAX(0,F50-L50))</f>
        <v/>
      </c>
      <c r="N50" s="28">
        <f>IF(OR(A50="",H50="",M50=""),"",IF(M50&lt;='Parâmetros'!$B$4,0,MAX(0,'Parâmetros'!$B$2-H50)))</f>
        <v/>
      </c>
      <c r="O50" s="29">
        <f>IF(A50="","",IF(OR(B50="",C50="",D50="",E50="",F50=""),"Incompleto",IF(M50&lt;='Parâmetros'!$B$4,"Acertado",IF(H50&lt;'Parâmetros'!$B$2,"Vencido",IF(M50&gt;='Parâmetros'!$B$5,"Pendente - valor elevado","Pendente")))))</f>
        <v/>
      </c>
      <c r="P50" s="20" t="n"/>
      <c r="Q50" s="23" t="n"/>
      <c r="R50" s="29">
        <f>IF(A50="","",IF(COUNTIF($A$2:$A$201,A50)&gt;1,"ID duplicado",IF(OR(B50="",C50="",D50="",E50="",F50=""),"Preencher campos obrigatórios",IF(B50&gt;'Parâmetros'!$B$2,"Data futura",IF(F50&lt;=0,"Revisar valor adiantado",IF(AND(G50&lt;&gt;"",OR(G50&lt;1,G50&gt;'Parâmetros'!$B$6)),"Revisar prazo",IF(OR(I50&lt;0,J50&lt;0),"Revisar valores de acerto",IF(I50+J50&gt;F50+'Parâmetros'!$B$4,"Acerto acima do adiantado",IF(AND(I50+J50&gt;0,K50=""),"Informar data do último acerto",IF(AND(K50&lt;&gt;"",K50&lt;B50),"Data de acerto anterior",IF(AND(K50&lt;&gt;"",K50&gt;'Parâmetros'!$B$2),"Data de acerto futura","")))))))))))</f>
        <v/>
      </c>
    </row>
    <row r="51" ht="22" customHeight="1">
      <c r="A51" s="20" t="n"/>
      <c r="B51" s="21" t="n"/>
      <c r="C51" s="20" t="n"/>
      <c r="D51" s="22" t="n"/>
      <c r="E51" s="23" t="n"/>
      <c r="F51" s="42" t="n"/>
      <c r="G51" s="25" t="n"/>
      <c r="H51" s="26">
        <f>IF(OR(A51="",B51=""),"",B51+IF(G51="",'Parâmetros'!$B$3,G51))</f>
        <v/>
      </c>
      <c r="I51" s="42" t="n"/>
      <c r="J51" s="42" t="n"/>
      <c r="K51" s="21" t="n"/>
      <c r="L51" s="43">
        <f>IF(OR(A51="",F51=""),"",MIN(F51,IF(I51="",0,I51)+IF(J51="",0,J51)))</f>
        <v/>
      </c>
      <c r="M51" s="43">
        <f>IF(L51="","",MAX(0,F51-L51))</f>
        <v/>
      </c>
      <c r="N51" s="28">
        <f>IF(OR(A51="",H51="",M51=""),"",IF(M51&lt;='Parâmetros'!$B$4,0,MAX(0,'Parâmetros'!$B$2-H51)))</f>
        <v/>
      </c>
      <c r="O51" s="29">
        <f>IF(A51="","",IF(OR(B51="",C51="",D51="",E51="",F51=""),"Incompleto",IF(M51&lt;='Parâmetros'!$B$4,"Acertado",IF(H51&lt;'Parâmetros'!$B$2,"Vencido",IF(M51&gt;='Parâmetros'!$B$5,"Pendente - valor elevado","Pendente")))))</f>
        <v/>
      </c>
      <c r="P51" s="20" t="n"/>
      <c r="Q51" s="23" t="n"/>
      <c r="R51" s="29">
        <f>IF(A51="","",IF(COUNTIF($A$2:$A$201,A51)&gt;1,"ID duplicado",IF(OR(B51="",C51="",D51="",E51="",F51=""),"Preencher campos obrigatórios",IF(B51&gt;'Parâmetros'!$B$2,"Data futura",IF(F51&lt;=0,"Revisar valor adiantado",IF(AND(G51&lt;&gt;"",OR(G51&lt;1,G51&gt;'Parâmetros'!$B$6)),"Revisar prazo",IF(OR(I51&lt;0,J51&lt;0),"Revisar valores de acerto",IF(I51+J51&gt;F51+'Parâmetros'!$B$4,"Acerto acima do adiantado",IF(AND(I51+J51&gt;0,K51=""),"Informar data do último acerto",IF(AND(K51&lt;&gt;"",K51&lt;B51),"Data de acerto anterior",IF(AND(K51&lt;&gt;"",K51&gt;'Parâmetros'!$B$2),"Data de acerto futura","")))))))))))</f>
        <v/>
      </c>
    </row>
    <row r="52" ht="22" customHeight="1">
      <c r="A52" s="20" t="n"/>
      <c r="B52" s="21" t="n"/>
      <c r="C52" s="20" t="n"/>
      <c r="D52" s="22" t="n"/>
      <c r="E52" s="23" t="n"/>
      <c r="F52" s="42" t="n"/>
      <c r="G52" s="25" t="n"/>
      <c r="H52" s="26">
        <f>IF(OR(A52="",B52=""),"",B52+IF(G52="",'Parâmetros'!$B$3,G52))</f>
        <v/>
      </c>
      <c r="I52" s="42" t="n"/>
      <c r="J52" s="42" t="n"/>
      <c r="K52" s="21" t="n"/>
      <c r="L52" s="43">
        <f>IF(OR(A52="",F52=""),"",MIN(F52,IF(I52="",0,I52)+IF(J52="",0,J52)))</f>
        <v/>
      </c>
      <c r="M52" s="43">
        <f>IF(L52="","",MAX(0,F52-L52))</f>
        <v/>
      </c>
      <c r="N52" s="28">
        <f>IF(OR(A52="",H52="",M52=""),"",IF(M52&lt;='Parâmetros'!$B$4,0,MAX(0,'Parâmetros'!$B$2-H52)))</f>
        <v/>
      </c>
      <c r="O52" s="29">
        <f>IF(A52="","",IF(OR(B52="",C52="",D52="",E52="",F52=""),"Incompleto",IF(M52&lt;='Parâmetros'!$B$4,"Acertado",IF(H52&lt;'Parâmetros'!$B$2,"Vencido",IF(M52&gt;='Parâmetros'!$B$5,"Pendente - valor elevado","Pendente")))))</f>
        <v/>
      </c>
      <c r="P52" s="20" t="n"/>
      <c r="Q52" s="23" t="n"/>
      <c r="R52" s="29">
        <f>IF(A52="","",IF(COUNTIF($A$2:$A$201,A52)&gt;1,"ID duplicado",IF(OR(B52="",C52="",D52="",E52="",F52=""),"Preencher campos obrigatórios",IF(B52&gt;'Parâmetros'!$B$2,"Data futura",IF(F52&lt;=0,"Revisar valor adiantado",IF(AND(G52&lt;&gt;"",OR(G52&lt;1,G52&gt;'Parâmetros'!$B$6)),"Revisar prazo",IF(OR(I52&lt;0,J52&lt;0),"Revisar valores de acerto",IF(I52+J52&gt;F52+'Parâmetros'!$B$4,"Acerto acima do adiantado",IF(AND(I52+J52&gt;0,K52=""),"Informar data do último acerto",IF(AND(K52&lt;&gt;"",K52&lt;B52),"Data de acerto anterior",IF(AND(K52&lt;&gt;"",K52&gt;'Parâmetros'!$B$2),"Data de acerto futura","")))))))))))</f>
        <v/>
      </c>
    </row>
    <row r="53" ht="22" customHeight="1">
      <c r="A53" s="20" t="n"/>
      <c r="B53" s="21" t="n"/>
      <c r="C53" s="20" t="n"/>
      <c r="D53" s="22" t="n"/>
      <c r="E53" s="23" t="n"/>
      <c r="F53" s="42" t="n"/>
      <c r="G53" s="25" t="n"/>
      <c r="H53" s="26">
        <f>IF(OR(A53="",B53=""),"",B53+IF(G53="",'Parâmetros'!$B$3,G53))</f>
        <v/>
      </c>
      <c r="I53" s="42" t="n"/>
      <c r="J53" s="42" t="n"/>
      <c r="K53" s="21" t="n"/>
      <c r="L53" s="43">
        <f>IF(OR(A53="",F53=""),"",MIN(F53,IF(I53="",0,I53)+IF(J53="",0,J53)))</f>
        <v/>
      </c>
      <c r="M53" s="43">
        <f>IF(L53="","",MAX(0,F53-L53))</f>
        <v/>
      </c>
      <c r="N53" s="28">
        <f>IF(OR(A53="",H53="",M53=""),"",IF(M53&lt;='Parâmetros'!$B$4,0,MAX(0,'Parâmetros'!$B$2-H53)))</f>
        <v/>
      </c>
      <c r="O53" s="29">
        <f>IF(A53="","",IF(OR(B53="",C53="",D53="",E53="",F53=""),"Incompleto",IF(M53&lt;='Parâmetros'!$B$4,"Acertado",IF(H53&lt;'Parâmetros'!$B$2,"Vencido",IF(M53&gt;='Parâmetros'!$B$5,"Pendente - valor elevado","Pendente")))))</f>
        <v/>
      </c>
      <c r="P53" s="20" t="n"/>
      <c r="Q53" s="23" t="n"/>
      <c r="R53" s="29">
        <f>IF(A53="","",IF(COUNTIF($A$2:$A$201,A53)&gt;1,"ID duplicado",IF(OR(B53="",C53="",D53="",E53="",F53=""),"Preencher campos obrigatórios",IF(B53&gt;'Parâmetros'!$B$2,"Data futura",IF(F53&lt;=0,"Revisar valor adiantado",IF(AND(G53&lt;&gt;"",OR(G53&lt;1,G53&gt;'Parâmetros'!$B$6)),"Revisar prazo",IF(OR(I53&lt;0,J53&lt;0),"Revisar valores de acerto",IF(I53+J53&gt;F53+'Parâmetros'!$B$4,"Acerto acima do adiantado",IF(AND(I53+J53&gt;0,K53=""),"Informar data do último acerto",IF(AND(K53&lt;&gt;"",K53&lt;B53),"Data de acerto anterior",IF(AND(K53&lt;&gt;"",K53&gt;'Parâmetros'!$B$2),"Data de acerto futura","")))))))))))</f>
        <v/>
      </c>
    </row>
    <row r="54" ht="22" customHeight="1">
      <c r="A54" s="20" t="n"/>
      <c r="B54" s="21" t="n"/>
      <c r="C54" s="20" t="n"/>
      <c r="D54" s="22" t="n"/>
      <c r="E54" s="23" t="n"/>
      <c r="F54" s="42" t="n"/>
      <c r="G54" s="25" t="n"/>
      <c r="H54" s="26">
        <f>IF(OR(A54="",B54=""),"",B54+IF(G54="",'Parâmetros'!$B$3,G54))</f>
        <v/>
      </c>
      <c r="I54" s="42" t="n"/>
      <c r="J54" s="42" t="n"/>
      <c r="K54" s="21" t="n"/>
      <c r="L54" s="43">
        <f>IF(OR(A54="",F54=""),"",MIN(F54,IF(I54="",0,I54)+IF(J54="",0,J54)))</f>
        <v/>
      </c>
      <c r="M54" s="43">
        <f>IF(L54="","",MAX(0,F54-L54))</f>
        <v/>
      </c>
      <c r="N54" s="28">
        <f>IF(OR(A54="",H54="",M54=""),"",IF(M54&lt;='Parâmetros'!$B$4,0,MAX(0,'Parâmetros'!$B$2-H54)))</f>
        <v/>
      </c>
      <c r="O54" s="29">
        <f>IF(A54="","",IF(OR(B54="",C54="",D54="",E54="",F54=""),"Incompleto",IF(M54&lt;='Parâmetros'!$B$4,"Acertado",IF(H54&lt;'Parâmetros'!$B$2,"Vencido",IF(M54&gt;='Parâmetros'!$B$5,"Pendente - valor elevado","Pendente")))))</f>
        <v/>
      </c>
      <c r="P54" s="20" t="n"/>
      <c r="Q54" s="23" t="n"/>
      <c r="R54" s="29">
        <f>IF(A54="","",IF(COUNTIF($A$2:$A$201,A54)&gt;1,"ID duplicado",IF(OR(B54="",C54="",D54="",E54="",F54=""),"Preencher campos obrigatórios",IF(B54&gt;'Parâmetros'!$B$2,"Data futura",IF(F54&lt;=0,"Revisar valor adiantado",IF(AND(G54&lt;&gt;"",OR(G54&lt;1,G54&gt;'Parâmetros'!$B$6)),"Revisar prazo",IF(OR(I54&lt;0,J54&lt;0),"Revisar valores de acerto",IF(I54+J54&gt;F54+'Parâmetros'!$B$4,"Acerto acima do adiantado",IF(AND(I54+J54&gt;0,K54=""),"Informar data do último acerto",IF(AND(K54&lt;&gt;"",K54&lt;B54),"Data de acerto anterior",IF(AND(K54&lt;&gt;"",K54&gt;'Parâmetros'!$B$2),"Data de acerto futura","")))))))))))</f>
        <v/>
      </c>
    </row>
    <row r="55" ht="22" customHeight="1">
      <c r="A55" s="20" t="n"/>
      <c r="B55" s="21" t="n"/>
      <c r="C55" s="20" t="n"/>
      <c r="D55" s="22" t="n"/>
      <c r="E55" s="23" t="n"/>
      <c r="F55" s="42" t="n"/>
      <c r="G55" s="25" t="n"/>
      <c r="H55" s="26">
        <f>IF(OR(A55="",B55=""),"",B55+IF(G55="",'Parâmetros'!$B$3,G55))</f>
        <v/>
      </c>
      <c r="I55" s="42" t="n"/>
      <c r="J55" s="42" t="n"/>
      <c r="K55" s="21" t="n"/>
      <c r="L55" s="43">
        <f>IF(OR(A55="",F55=""),"",MIN(F55,IF(I55="",0,I55)+IF(J55="",0,J55)))</f>
        <v/>
      </c>
      <c r="M55" s="43">
        <f>IF(L55="","",MAX(0,F55-L55))</f>
        <v/>
      </c>
      <c r="N55" s="28">
        <f>IF(OR(A55="",H55="",M55=""),"",IF(M55&lt;='Parâmetros'!$B$4,0,MAX(0,'Parâmetros'!$B$2-H55)))</f>
        <v/>
      </c>
      <c r="O55" s="29">
        <f>IF(A55="","",IF(OR(B55="",C55="",D55="",E55="",F55=""),"Incompleto",IF(M55&lt;='Parâmetros'!$B$4,"Acertado",IF(H55&lt;'Parâmetros'!$B$2,"Vencido",IF(M55&gt;='Parâmetros'!$B$5,"Pendente - valor elevado","Pendente")))))</f>
        <v/>
      </c>
      <c r="P55" s="20" t="n"/>
      <c r="Q55" s="23" t="n"/>
      <c r="R55" s="29">
        <f>IF(A55="","",IF(COUNTIF($A$2:$A$201,A55)&gt;1,"ID duplicado",IF(OR(B55="",C55="",D55="",E55="",F55=""),"Preencher campos obrigatórios",IF(B55&gt;'Parâmetros'!$B$2,"Data futura",IF(F55&lt;=0,"Revisar valor adiantado",IF(AND(G55&lt;&gt;"",OR(G55&lt;1,G55&gt;'Parâmetros'!$B$6)),"Revisar prazo",IF(OR(I55&lt;0,J55&lt;0),"Revisar valores de acerto",IF(I55+J55&gt;F55+'Parâmetros'!$B$4,"Acerto acima do adiantado",IF(AND(I55+J55&gt;0,K55=""),"Informar data do último acerto",IF(AND(K55&lt;&gt;"",K55&lt;B55),"Data de acerto anterior",IF(AND(K55&lt;&gt;"",K55&gt;'Parâmetros'!$B$2),"Data de acerto futura","")))))))))))</f>
        <v/>
      </c>
    </row>
    <row r="56" ht="22" customHeight="1">
      <c r="A56" s="20" t="n"/>
      <c r="B56" s="21" t="n"/>
      <c r="C56" s="20" t="n"/>
      <c r="D56" s="22" t="n"/>
      <c r="E56" s="23" t="n"/>
      <c r="F56" s="42" t="n"/>
      <c r="G56" s="25" t="n"/>
      <c r="H56" s="26">
        <f>IF(OR(A56="",B56=""),"",B56+IF(G56="",'Parâmetros'!$B$3,G56))</f>
        <v/>
      </c>
      <c r="I56" s="42" t="n"/>
      <c r="J56" s="42" t="n"/>
      <c r="K56" s="21" t="n"/>
      <c r="L56" s="43">
        <f>IF(OR(A56="",F56=""),"",MIN(F56,IF(I56="",0,I56)+IF(J56="",0,J56)))</f>
        <v/>
      </c>
      <c r="M56" s="43">
        <f>IF(L56="","",MAX(0,F56-L56))</f>
        <v/>
      </c>
      <c r="N56" s="28">
        <f>IF(OR(A56="",H56="",M56=""),"",IF(M56&lt;='Parâmetros'!$B$4,0,MAX(0,'Parâmetros'!$B$2-H56)))</f>
        <v/>
      </c>
      <c r="O56" s="29">
        <f>IF(A56="","",IF(OR(B56="",C56="",D56="",E56="",F56=""),"Incompleto",IF(M56&lt;='Parâmetros'!$B$4,"Acertado",IF(H56&lt;'Parâmetros'!$B$2,"Vencido",IF(M56&gt;='Parâmetros'!$B$5,"Pendente - valor elevado","Pendente")))))</f>
        <v/>
      </c>
      <c r="P56" s="20" t="n"/>
      <c r="Q56" s="23" t="n"/>
      <c r="R56" s="29">
        <f>IF(A56="","",IF(COUNTIF($A$2:$A$201,A56)&gt;1,"ID duplicado",IF(OR(B56="",C56="",D56="",E56="",F56=""),"Preencher campos obrigatórios",IF(B56&gt;'Parâmetros'!$B$2,"Data futura",IF(F56&lt;=0,"Revisar valor adiantado",IF(AND(G56&lt;&gt;"",OR(G56&lt;1,G56&gt;'Parâmetros'!$B$6)),"Revisar prazo",IF(OR(I56&lt;0,J56&lt;0),"Revisar valores de acerto",IF(I56+J56&gt;F56+'Parâmetros'!$B$4,"Acerto acima do adiantado",IF(AND(I56+J56&gt;0,K56=""),"Informar data do último acerto",IF(AND(K56&lt;&gt;"",K56&lt;B56),"Data de acerto anterior",IF(AND(K56&lt;&gt;"",K56&gt;'Parâmetros'!$B$2),"Data de acerto futura","")))))))))))</f>
        <v/>
      </c>
    </row>
    <row r="57" ht="22" customHeight="1">
      <c r="A57" s="20" t="n"/>
      <c r="B57" s="21" t="n"/>
      <c r="C57" s="20" t="n"/>
      <c r="D57" s="22" t="n"/>
      <c r="E57" s="23" t="n"/>
      <c r="F57" s="42" t="n"/>
      <c r="G57" s="25" t="n"/>
      <c r="H57" s="26">
        <f>IF(OR(A57="",B57=""),"",B57+IF(G57="",'Parâmetros'!$B$3,G57))</f>
        <v/>
      </c>
      <c r="I57" s="42" t="n"/>
      <c r="J57" s="42" t="n"/>
      <c r="K57" s="21" t="n"/>
      <c r="L57" s="43">
        <f>IF(OR(A57="",F57=""),"",MIN(F57,IF(I57="",0,I57)+IF(J57="",0,J57)))</f>
        <v/>
      </c>
      <c r="M57" s="43">
        <f>IF(L57="","",MAX(0,F57-L57))</f>
        <v/>
      </c>
      <c r="N57" s="28">
        <f>IF(OR(A57="",H57="",M57=""),"",IF(M57&lt;='Parâmetros'!$B$4,0,MAX(0,'Parâmetros'!$B$2-H57)))</f>
        <v/>
      </c>
      <c r="O57" s="29">
        <f>IF(A57="","",IF(OR(B57="",C57="",D57="",E57="",F57=""),"Incompleto",IF(M57&lt;='Parâmetros'!$B$4,"Acertado",IF(H57&lt;'Parâmetros'!$B$2,"Vencido",IF(M57&gt;='Parâmetros'!$B$5,"Pendente - valor elevado","Pendente")))))</f>
        <v/>
      </c>
      <c r="P57" s="20" t="n"/>
      <c r="Q57" s="23" t="n"/>
      <c r="R57" s="29">
        <f>IF(A57="","",IF(COUNTIF($A$2:$A$201,A57)&gt;1,"ID duplicado",IF(OR(B57="",C57="",D57="",E57="",F57=""),"Preencher campos obrigatórios",IF(B57&gt;'Parâmetros'!$B$2,"Data futura",IF(F57&lt;=0,"Revisar valor adiantado",IF(AND(G57&lt;&gt;"",OR(G57&lt;1,G57&gt;'Parâmetros'!$B$6)),"Revisar prazo",IF(OR(I57&lt;0,J57&lt;0),"Revisar valores de acerto",IF(I57+J57&gt;F57+'Parâmetros'!$B$4,"Acerto acima do adiantado",IF(AND(I57+J57&gt;0,K57=""),"Informar data do último acerto",IF(AND(K57&lt;&gt;"",K57&lt;B57),"Data de acerto anterior",IF(AND(K57&lt;&gt;"",K57&gt;'Parâmetros'!$B$2),"Data de acerto futura","")))))))))))</f>
        <v/>
      </c>
    </row>
    <row r="58" ht="22" customHeight="1">
      <c r="A58" s="20" t="n"/>
      <c r="B58" s="21" t="n"/>
      <c r="C58" s="20" t="n"/>
      <c r="D58" s="22" t="n"/>
      <c r="E58" s="23" t="n"/>
      <c r="F58" s="42" t="n"/>
      <c r="G58" s="25" t="n"/>
      <c r="H58" s="26">
        <f>IF(OR(A58="",B58=""),"",B58+IF(G58="",'Parâmetros'!$B$3,G58))</f>
        <v/>
      </c>
      <c r="I58" s="42" t="n"/>
      <c r="J58" s="42" t="n"/>
      <c r="K58" s="21" t="n"/>
      <c r="L58" s="43">
        <f>IF(OR(A58="",F58=""),"",MIN(F58,IF(I58="",0,I58)+IF(J58="",0,J58)))</f>
        <v/>
      </c>
      <c r="M58" s="43">
        <f>IF(L58="","",MAX(0,F58-L58))</f>
        <v/>
      </c>
      <c r="N58" s="28">
        <f>IF(OR(A58="",H58="",M58=""),"",IF(M58&lt;='Parâmetros'!$B$4,0,MAX(0,'Parâmetros'!$B$2-H58)))</f>
        <v/>
      </c>
      <c r="O58" s="29">
        <f>IF(A58="","",IF(OR(B58="",C58="",D58="",E58="",F58=""),"Incompleto",IF(M58&lt;='Parâmetros'!$B$4,"Acertado",IF(H58&lt;'Parâmetros'!$B$2,"Vencido",IF(M58&gt;='Parâmetros'!$B$5,"Pendente - valor elevado","Pendente")))))</f>
        <v/>
      </c>
      <c r="P58" s="20" t="n"/>
      <c r="Q58" s="23" t="n"/>
      <c r="R58" s="29">
        <f>IF(A58="","",IF(COUNTIF($A$2:$A$201,A58)&gt;1,"ID duplicado",IF(OR(B58="",C58="",D58="",E58="",F58=""),"Preencher campos obrigatórios",IF(B58&gt;'Parâmetros'!$B$2,"Data futura",IF(F58&lt;=0,"Revisar valor adiantado",IF(AND(G58&lt;&gt;"",OR(G58&lt;1,G58&gt;'Parâmetros'!$B$6)),"Revisar prazo",IF(OR(I58&lt;0,J58&lt;0),"Revisar valores de acerto",IF(I58+J58&gt;F58+'Parâmetros'!$B$4,"Acerto acima do adiantado",IF(AND(I58+J58&gt;0,K58=""),"Informar data do último acerto",IF(AND(K58&lt;&gt;"",K58&lt;B58),"Data de acerto anterior",IF(AND(K58&lt;&gt;"",K58&gt;'Parâmetros'!$B$2),"Data de acerto futura","")))))))))))</f>
        <v/>
      </c>
    </row>
    <row r="59" ht="22" customHeight="1">
      <c r="A59" s="20" t="n"/>
      <c r="B59" s="21" t="n"/>
      <c r="C59" s="20" t="n"/>
      <c r="D59" s="22" t="n"/>
      <c r="E59" s="23" t="n"/>
      <c r="F59" s="42" t="n"/>
      <c r="G59" s="25" t="n"/>
      <c r="H59" s="26">
        <f>IF(OR(A59="",B59=""),"",B59+IF(G59="",'Parâmetros'!$B$3,G59))</f>
        <v/>
      </c>
      <c r="I59" s="42" t="n"/>
      <c r="J59" s="42" t="n"/>
      <c r="K59" s="21" t="n"/>
      <c r="L59" s="43">
        <f>IF(OR(A59="",F59=""),"",MIN(F59,IF(I59="",0,I59)+IF(J59="",0,J59)))</f>
        <v/>
      </c>
      <c r="M59" s="43">
        <f>IF(L59="","",MAX(0,F59-L59))</f>
        <v/>
      </c>
      <c r="N59" s="28">
        <f>IF(OR(A59="",H59="",M59=""),"",IF(M59&lt;='Parâmetros'!$B$4,0,MAX(0,'Parâmetros'!$B$2-H59)))</f>
        <v/>
      </c>
      <c r="O59" s="29">
        <f>IF(A59="","",IF(OR(B59="",C59="",D59="",E59="",F59=""),"Incompleto",IF(M59&lt;='Parâmetros'!$B$4,"Acertado",IF(H59&lt;'Parâmetros'!$B$2,"Vencido",IF(M59&gt;='Parâmetros'!$B$5,"Pendente - valor elevado","Pendente")))))</f>
        <v/>
      </c>
      <c r="P59" s="20" t="n"/>
      <c r="Q59" s="23" t="n"/>
      <c r="R59" s="29">
        <f>IF(A59="","",IF(COUNTIF($A$2:$A$201,A59)&gt;1,"ID duplicado",IF(OR(B59="",C59="",D59="",E59="",F59=""),"Preencher campos obrigatórios",IF(B59&gt;'Parâmetros'!$B$2,"Data futura",IF(F59&lt;=0,"Revisar valor adiantado",IF(AND(G59&lt;&gt;"",OR(G59&lt;1,G59&gt;'Parâmetros'!$B$6)),"Revisar prazo",IF(OR(I59&lt;0,J59&lt;0),"Revisar valores de acerto",IF(I59+J59&gt;F59+'Parâmetros'!$B$4,"Acerto acima do adiantado",IF(AND(I59+J59&gt;0,K59=""),"Informar data do último acerto",IF(AND(K59&lt;&gt;"",K59&lt;B59),"Data de acerto anterior",IF(AND(K59&lt;&gt;"",K59&gt;'Parâmetros'!$B$2),"Data de acerto futura","")))))))))))</f>
        <v/>
      </c>
    </row>
    <row r="60" ht="22" customHeight="1">
      <c r="A60" s="20" t="n"/>
      <c r="B60" s="21" t="n"/>
      <c r="C60" s="20" t="n"/>
      <c r="D60" s="22" t="n"/>
      <c r="E60" s="23" t="n"/>
      <c r="F60" s="42" t="n"/>
      <c r="G60" s="25" t="n"/>
      <c r="H60" s="26">
        <f>IF(OR(A60="",B60=""),"",B60+IF(G60="",'Parâmetros'!$B$3,G60))</f>
        <v/>
      </c>
      <c r="I60" s="42" t="n"/>
      <c r="J60" s="42" t="n"/>
      <c r="K60" s="21" t="n"/>
      <c r="L60" s="43">
        <f>IF(OR(A60="",F60=""),"",MIN(F60,IF(I60="",0,I60)+IF(J60="",0,J60)))</f>
        <v/>
      </c>
      <c r="M60" s="43">
        <f>IF(L60="","",MAX(0,F60-L60))</f>
        <v/>
      </c>
      <c r="N60" s="28">
        <f>IF(OR(A60="",H60="",M60=""),"",IF(M60&lt;='Parâmetros'!$B$4,0,MAX(0,'Parâmetros'!$B$2-H60)))</f>
        <v/>
      </c>
      <c r="O60" s="29">
        <f>IF(A60="","",IF(OR(B60="",C60="",D60="",E60="",F60=""),"Incompleto",IF(M60&lt;='Parâmetros'!$B$4,"Acertado",IF(H60&lt;'Parâmetros'!$B$2,"Vencido",IF(M60&gt;='Parâmetros'!$B$5,"Pendente - valor elevado","Pendente")))))</f>
        <v/>
      </c>
      <c r="P60" s="20" t="n"/>
      <c r="Q60" s="23" t="n"/>
      <c r="R60" s="29">
        <f>IF(A60="","",IF(COUNTIF($A$2:$A$201,A60)&gt;1,"ID duplicado",IF(OR(B60="",C60="",D60="",E60="",F60=""),"Preencher campos obrigatórios",IF(B60&gt;'Parâmetros'!$B$2,"Data futura",IF(F60&lt;=0,"Revisar valor adiantado",IF(AND(G60&lt;&gt;"",OR(G60&lt;1,G60&gt;'Parâmetros'!$B$6)),"Revisar prazo",IF(OR(I60&lt;0,J60&lt;0),"Revisar valores de acerto",IF(I60+J60&gt;F60+'Parâmetros'!$B$4,"Acerto acima do adiantado",IF(AND(I60+J60&gt;0,K60=""),"Informar data do último acerto",IF(AND(K60&lt;&gt;"",K60&lt;B60),"Data de acerto anterior",IF(AND(K60&lt;&gt;"",K60&gt;'Parâmetros'!$B$2),"Data de acerto futura","")))))))))))</f>
        <v/>
      </c>
    </row>
    <row r="61" ht="22" customHeight="1">
      <c r="A61" s="20" t="n"/>
      <c r="B61" s="21" t="n"/>
      <c r="C61" s="20" t="n"/>
      <c r="D61" s="22" t="n"/>
      <c r="E61" s="23" t="n"/>
      <c r="F61" s="42" t="n"/>
      <c r="G61" s="25" t="n"/>
      <c r="H61" s="26">
        <f>IF(OR(A61="",B61=""),"",B61+IF(G61="",'Parâmetros'!$B$3,G61))</f>
        <v/>
      </c>
      <c r="I61" s="42" t="n"/>
      <c r="J61" s="42" t="n"/>
      <c r="K61" s="21" t="n"/>
      <c r="L61" s="43">
        <f>IF(OR(A61="",F61=""),"",MIN(F61,IF(I61="",0,I61)+IF(J61="",0,J61)))</f>
        <v/>
      </c>
      <c r="M61" s="43">
        <f>IF(L61="","",MAX(0,F61-L61))</f>
        <v/>
      </c>
      <c r="N61" s="28">
        <f>IF(OR(A61="",H61="",M61=""),"",IF(M61&lt;='Parâmetros'!$B$4,0,MAX(0,'Parâmetros'!$B$2-H61)))</f>
        <v/>
      </c>
      <c r="O61" s="29">
        <f>IF(A61="","",IF(OR(B61="",C61="",D61="",E61="",F61=""),"Incompleto",IF(M61&lt;='Parâmetros'!$B$4,"Acertado",IF(H61&lt;'Parâmetros'!$B$2,"Vencido",IF(M61&gt;='Parâmetros'!$B$5,"Pendente - valor elevado","Pendente")))))</f>
        <v/>
      </c>
      <c r="P61" s="20" t="n"/>
      <c r="Q61" s="23" t="n"/>
      <c r="R61" s="29">
        <f>IF(A61="","",IF(COUNTIF($A$2:$A$201,A61)&gt;1,"ID duplicado",IF(OR(B61="",C61="",D61="",E61="",F61=""),"Preencher campos obrigatórios",IF(B61&gt;'Parâmetros'!$B$2,"Data futura",IF(F61&lt;=0,"Revisar valor adiantado",IF(AND(G61&lt;&gt;"",OR(G61&lt;1,G61&gt;'Parâmetros'!$B$6)),"Revisar prazo",IF(OR(I61&lt;0,J61&lt;0),"Revisar valores de acerto",IF(I61+J61&gt;F61+'Parâmetros'!$B$4,"Acerto acima do adiantado",IF(AND(I61+J61&gt;0,K61=""),"Informar data do último acerto",IF(AND(K61&lt;&gt;"",K61&lt;B61),"Data de acerto anterior",IF(AND(K61&lt;&gt;"",K61&gt;'Parâmetros'!$B$2),"Data de acerto futura","")))))))))))</f>
        <v/>
      </c>
    </row>
    <row r="62" ht="22" customHeight="1">
      <c r="A62" s="20" t="n"/>
      <c r="B62" s="21" t="n"/>
      <c r="C62" s="20" t="n"/>
      <c r="D62" s="22" t="n"/>
      <c r="E62" s="23" t="n"/>
      <c r="F62" s="42" t="n"/>
      <c r="G62" s="25" t="n"/>
      <c r="H62" s="26">
        <f>IF(OR(A62="",B62=""),"",B62+IF(G62="",'Parâmetros'!$B$3,G62))</f>
        <v/>
      </c>
      <c r="I62" s="42" t="n"/>
      <c r="J62" s="42" t="n"/>
      <c r="K62" s="21" t="n"/>
      <c r="L62" s="43">
        <f>IF(OR(A62="",F62=""),"",MIN(F62,IF(I62="",0,I62)+IF(J62="",0,J62)))</f>
        <v/>
      </c>
      <c r="M62" s="43">
        <f>IF(L62="","",MAX(0,F62-L62))</f>
        <v/>
      </c>
      <c r="N62" s="28">
        <f>IF(OR(A62="",H62="",M62=""),"",IF(M62&lt;='Parâmetros'!$B$4,0,MAX(0,'Parâmetros'!$B$2-H62)))</f>
        <v/>
      </c>
      <c r="O62" s="29">
        <f>IF(A62="","",IF(OR(B62="",C62="",D62="",E62="",F62=""),"Incompleto",IF(M62&lt;='Parâmetros'!$B$4,"Acertado",IF(H62&lt;'Parâmetros'!$B$2,"Vencido",IF(M62&gt;='Parâmetros'!$B$5,"Pendente - valor elevado","Pendente")))))</f>
        <v/>
      </c>
      <c r="P62" s="20" t="n"/>
      <c r="Q62" s="23" t="n"/>
      <c r="R62" s="29">
        <f>IF(A62="","",IF(COUNTIF($A$2:$A$201,A62)&gt;1,"ID duplicado",IF(OR(B62="",C62="",D62="",E62="",F62=""),"Preencher campos obrigatórios",IF(B62&gt;'Parâmetros'!$B$2,"Data futura",IF(F62&lt;=0,"Revisar valor adiantado",IF(AND(G62&lt;&gt;"",OR(G62&lt;1,G62&gt;'Parâmetros'!$B$6)),"Revisar prazo",IF(OR(I62&lt;0,J62&lt;0),"Revisar valores de acerto",IF(I62+J62&gt;F62+'Parâmetros'!$B$4,"Acerto acima do adiantado",IF(AND(I62+J62&gt;0,K62=""),"Informar data do último acerto",IF(AND(K62&lt;&gt;"",K62&lt;B62),"Data de acerto anterior",IF(AND(K62&lt;&gt;"",K62&gt;'Parâmetros'!$B$2),"Data de acerto futura","")))))))))))</f>
        <v/>
      </c>
    </row>
    <row r="63" ht="22" customHeight="1">
      <c r="A63" s="20" t="n"/>
      <c r="B63" s="21" t="n"/>
      <c r="C63" s="20" t="n"/>
      <c r="D63" s="22" t="n"/>
      <c r="E63" s="23" t="n"/>
      <c r="F63" s="42" t="n"/>
      <c r="G63" s="25" t="n"/>
      <c r="H63" s="26">
        <f>IF(OR(A63="",B63=""),"",B63+IF(G63="",'Parâmetros'!$B$3,G63))</f>
        <v/>
      </c>
      <c r="I63" s="42" t="n"/>
      <c r="J63" s="42" t="n"/>
      <c r="K63" s="21" t="n"/>
      <c r="L63" s="43">
        <f>IF(OR(A63="",F63=""),"",MIN(F63,IF(I63="",0,I63)+IF(J63="",0,J63)))</f>
        <v/>
      </c>
      <c r="M63" s="43">
        <f>IF(L63="","",MAX(0,F63-L63))</f>
        <v/>
      </c>
      <c r="N63" s="28">
        <f>IF(OR(A63="",H63="",M63=""),"",IF(M63&lt;='Parâmetros'!$B$4,0,MAX(0,'Parâmetros'!$B$2-H63)))</f>
        <v/>
      </c>
      <c r="O63" s="29">
        <f>IF(A63="","",IF(OR(B63="",C63="",D63="",E63="",F63=""),"Incompleto",IF(M63&lt;='Parâmetros'!$B$4,"Acertado",IF(H63&lt;'Parâmetros'!$B$2,"Vencido",IF(M63&gt;='Parâmetros'!$B$5,"Pendente - valor elevado","Pendente")))))</f>
        <v/>
      </c>
      <c r="P63" s="20" t="n"/>
      <c r="Q63" s="23" t="n"/>
      <c r="R63" s="29">
        <f>IF(A63="","",IF(COUNTIF($A$2:$A$201,A63)&gt;1,"ID duplicado",IF(OR(B63="",C63="",D63="",E63="",F63=""),"Preencher campos obrigatórios",IF(B63&gt;'Parâmetros'!$B$2,"Data futura",IF(F63&lt;=0,"Revisar valor adiantado",IF(AND(G63&lt;&gt;"",OR(G63&lt;1,G63&gt;'Parâmetros'!$B$6)),"Revisar prazo",IF(OR(I63&lt;0,J63&lt;0),"Revisar valores de acerto",IF(I63+J63&gt;F63+'Parâmetros'!$B$4,"Acerto acima do adiantado",IF(AND(I63+J63&gt;0,K63=""),"Informar data do último acerto",IF(AND(K63&lt;&gt;"",K63&lt;B63),"Data de acerto anterior",IF(AND(K63&lt;&gt;"",K63&gt;'Parâmetros'!$B$2),"Data de acerto futura","")))))))))))</f>
        <v/>
      </c>
    </row>
    <row r="64" ht="22" customHeight="1">
      <c r="A64" s="20" t="n"/>
      <c r="B64" s="21" t="n"/>
      <c r="C64" s="20" t="n"/>
      <c r="D64" s="22" t="n"/>
      <c r="E64" s="23" t="n"/>
      <c r="F64" s="42" t="n"/>
      <c r="G64" s="25" t="n"/>
      <c r="H64" s="26">
        <f>IF(OR(A64="",B64=""),"",B64+IF(G64="",'Parâmetros'!$B$3,G64))</f>
        <v/>
      </c>
      <c r="I64" s="42" t="n"/>
      <c r="J64" s="42" t="n"/>
      <c r="K64" s="21" t="n"/>
      <c r="L64" s="43">
        <f>IF(OR(A64="",F64=""),"",MIN(F64,IF(I64="",0,I64)+IF(J64="",0,J64)))</f>
        <v/>
      </c>
      <c r="M64" s="43">
        <f>IF(L64="","",MAX(0,F64-L64))</f>
        <v/>
      </c>
      <c r="N64" s="28">
        <f>IF(OR(A64="",H64="",M64=""),"",IF(M64&lt;='Parâmetros'!$B$4,0,MAX(0,'Parâmetros'!$B$2-H64)))</f>
        <v/>
      </c>
      <c r="O64" s="29">
        <f>IF(A64="","",IF(OR(B64="",C64="",D64="",E64="",F64=""),"Incompleto",IF(M64&lt;='Parâmetros'!$B$4,"Acertado",IF(H64&lt;'Parâmetros'!$B$2,"Vencido",IF(M64&gt;='Parâmetros'!$B$5,"Pendente - valor elevado","Pendente")))))</f>
        <v/>
      </c>
      <c r="P64" s="20" t="n"/>
      <c r="Q64" s="23" t="n"/>
      <c r="R64" s="29">
        <f>IF(A64="","",IF(COUNTIF($A$2:$A$201,A64)&gt;1,"ID duplicado",IF(OR(B64="",C64="",D64="",E64="",F64=""),"Preencher campos obrigatórios",IF(B64&gt;'Parâmetros'!$B$2,"Data futura",IF(F64&lt;=0,"Revisar valor adiantado",IF(AND(G64&lt;&gt;"",OR(G64&lt;1,G64&gt;'Parâmetros'!$B$6)),"Revisar prazo",IF(OR(I64&lt;0,J64&lt;0),"Revisar valores de acerto",IF(I64+J64&gt;F64+'Parâmetros'!$B$4,"Acerto acima do adiantado",IF(AND(I64+J64&gt;0,K64=""),"Informar data do último acerto",IF(AND(K64&lt;&gt;"",K64&lt;B64),"Data de acerto anterior",IF(AND(K64&lt;&gt;"",K64&gt;'Parâmetros'!$B$2),"Data de acerto futura","")))))))))))</f>
        <v/>
      </c>
    </row>
    <row r="65" ht="22" customHeight="1">
      <c r="A65" s="20" t="n"/>
      <c r="B65" s="21" t="n"/>
      <c r="C65" s="20" t="n"/>
      <c r="D65" s="22" t="n"/>
      <c r="E65" s="23" t="n"/>
      <c r="F65" s="42" t="n"/>
      <c r="G65" s="25" t="n"/>
      <c r="H65" s="26">
        <f>IF(OR(A65="",B65=""),"",B65+IF(G65="",'Parâmetros'!$B$3,G65))</f>
        <v/>
      </c>
      <c r="I65" s="42" t="n"/>
      <c r="J65" s="42" t="n"/>
      <c r="K65" s="21" t="n"/>
      <c r="L65" s="43">
        <f>IF(OR(A65="",F65=""),"",MIN(F65,IF(I65="",0,I65)+IF(J65="",0,J65)))</f>
        <v/>
      </c>
      <c r="M65" s="43">
        <f>IF(L65="","",MAX(0,F65-L65))</f>
        <v/>
      </c>
      <c r="N65" s="28">
        <f>IF(OR(A65="",H65="",M65=""),"",IF(M65&lt;='Parâmetros'!$B$4,0,MAX(0,'Parâmetros'!$B$2-H65)))</f>
        <v/>
      </c>
      <c r="O65" s="29">
        <f>IF(A65="","",IF(OR(B65="",C65="",D65="",E65="",F65=""),"Incompleto",IF(M65&lt;='Parâmetros'!$B$4,"Acertado",IF(H65&lt;'Parâmetros'!$B$2,"Vencido",IF(M65&gt;='Parâmetros'!$B$5,"Pendente - valor elevado","Pendente")))))</f>
        <v/>
      </c>
      <c r="P65" s="20" t="n"/>
      <c r="Q65" s="23" t="n"/>
      <c r="R65" s="29">
        <f>IF(A65="","",IF(COUNTIF($A$2:$A$201,A65)&gt;1,"ID duplicado",IF(OR(B65="",C65="",D65="",E65="",F65=""),"Preencher campos obrigatórios",IF(B65&gt;'Parâmetros'!$B$2,"Data futura",IF(F65&lt;=0,"Revisar valor adiantado",IF(AND(G65&lt;&gt;"",OR(G65&lt;1,G65&gt;'Parâmetros'!$B$6)),"Revisar prazo",IF(OR(I65&lt;0,J65&lt;0),"Revisar valores de acerto",IF(I65+J65&gt;F65+'Parâmetros'!$B$4,"Acerto acima do adiantado",IF(AND(I65+J65&gt;0,K65=""),"Informar data do último acerto",IF(AND(K65&lt;&gt;"",K65&lt;B65),"Data de acerto anterior",IF(AND(K65&lt;&gt;"",K65&gt;'Parâmetros'!$B$2),"Data de acerto futura","")))))))))))</f>
        <v/>
      </c>
    </row>
    <row r="66" ht="22" customHeight="1">
      <c r="A66" s="20" t="n"/>
      <c r="B66" s="21" t="n"/>
      <c r="C66" s="20" t="n"/>
      <c r="D66" s="22" t="n"/>
      <c r="E66" s="23" t="n"/>
      <c r="F66" s="42" t="n"/>
      <c r="G66" s="25" t="n"/>
      <c r="H66" s="26">
        <f>IF(OR(A66="",B66=""),"",B66+IF(G66="",'Parâmetros'!$B$3,G66))</f>
        <v/>
      </c>
      <c r="I66" s="42" t="n"/>
      <c r="J66" s="42" t="n"/>
      <c r="K66" s="21" t="n"/>
      <c r="L66" s="43">
        <f>IF(OR(A66="",F66=""),"",MIN(F66,IF(I66="",0,I66)+IF(J66="",0,J66)))</f>
        <v/>
      </c>
      <c r="M66" s="43">
        <f>IF(L66="","",MAX(0,F66-L66))</f>
        <v/>
      </c>
      <c r="N66" s="28">
        <f>IF(OR(A66="",H66="",M66=""),"",IF(M66&lt;='Parâmetros'!$B$4,0,MAX(0,'Parâmetros'!$B$2-H66)))</f>
        <v/>
      </c>
      <c r="O66" s="29">
        <f>IF(A66="","",IF(OR(B66="",C66="",D66="",E66="",F66=""),"Incompleto",IF(M66&lt;='Parâmetros'!$B$4,"Acertado",IF(H66&lt;'Parâmetros'!$B$2,"Vencido",IF(M66&gt;='Parâmetros'!$B$5,"Pendente - valor elevado","Pendente")))))</f>
        <v/>
      </c>
      <c r="P66" s="20" t="n"/>
      <c r="Q66" s="23" t="n"/>
      <c r="R66" s="29">
        <f>IF(A66="","",IF(COUNTIF($A$2:$A$201,A66)&gt;1,"ID duplicado",IF(OR(B66="",C66="",D66="",E66="",F66=""),"Preencher campos obrigatórios",IF(B66&gt;'Parâmetros'!$B$2,"Data futura",IF(F66&lt;=0,"Revisar valor adiantado",IF(AND(G66&lt;&gt;"",OR(G66&lt;1,G66&gt;'Parâmetros'!$B$6)),"Revisar prazo",IF(OR(I66&lt;0,J66&lt;0),"Revisar valores de acerto",IF(I66+J66&gt;F66+'Parâmetros'!$B$4,"Acerto acima do adiantado",IF(AND(I66+J66&gt;0,K66=""),"Informar data do último acerto",IF(AND(K66&lt;&gt;"",K66&lt;B66),"Data de acerto anterior",IF(AND(K66&lt;&gt;"",K66&gt;'Parâmetros'!$B$2),"Data de acerto futura","")))))))))))</f>
        <v/>
      </c>
    </row>
    <row r="67" ht="22" customHeight="1">
      <c r="A67" s="20" t="n"/>
      <c r="B67" s="21" t="n"/>
      <c r="C67" s="20" t="n"/>
      <c r="D67" s="22" t="n"/>
      <c r="E67" s="23" t="n"/>
      <c r="F67" s="42" t="n"/>
      <c r="G67" s="25" t="n"/>
      <c r="H67" s="26">
        <f>IF(OR(A67="",B67=""),"",B67+IF(G67="",'Parâmetros'!$B$3,G67))</f>
        <v/>
      </c>
      <c r="I67" s="42" t="n"/>
      <c r="J67" s="42" t="n"/>
      <c r="K67" s="21" t="n"/>
      <c r="L67" s="43">
        <f>IF(OR(A67="",F67=""),"",MIN(F67,IF(I67="",0,I67)+IF(J67="",0,J67)))</f>
        <v/>
      </c>
      <c r="M67" s="43">
        <f>IF(L67="","",MAX(0,F67-L67))</f>
        <v/>
      </c>
      <c r="N67" s="28">
        <f>IF(OR(A67="",H67="",M67=""),"",IF(M67&lt;='Parâmetros'!$B$4,0,MAX(0,'Parâmetros'!$B$2-H67)))</f>
        <v/>
      </c>
      <c r="O67" s="29">
        <f>IF(A67="","",IF(OR(B67="",C67="",D67="",E67="",F67=""),"Incompleto",IF(M67&lt;='Parâmetros'!$B$4,"Acertado",IF(H67&lt;'Parâmetros'!$B$2,"Vencido",IF(M67&gt;='Parâmetros'!$B$5,"Pendente - valor elevado","Pendente")))))</f>
        <v/>
      </c>
      <c r="P67" s="20" t="n"/>
      <c r="Q67" s="23" t="n"/>
      <c r="R67" s="29">
        <f>IF(A67="","",IF(COUNTIF($A$2:$A$201,A67)&gt;1,"ID duplicado",IF(OR(B67="",C67="",D67="",E67="",F67=""),"Preencher campos obrigatórios",IF(B67&gt;'Parâmetros'!$B$2,"Data futura",IF(F67&lt;=0,"Revisar valor adiantado",IF(AND(G67&lt;&gt;"",OR(G67&lt;1,G67&gt;'Parâmetros'!$B$6)),"Revisar prazo",IF(OR(I67&lt;0,J67&lt;0),"Revisar valores de acerto",IF(I67+J67&gt;F67+'Parâmetros'!$B$4,"Acerto acima do adiantado",IF(AND(I67+J67&gt;0,K67=""),"Informar data do último acerto",IF(AND(K67&lt;&gt;"",K67&lt;B67),"Data de acerto anterior",IF(AND(K67&lt;&gt;"",K67&gt;'Parâmetros'!$B$2),"Data de acerto futura","")))))))))))</f>
        <v/>
      </c>
    </row>
    <row r="68" ht="22" customHeight="1">
      <c r="A68" s="20" t="n"/>
      <c r="B68" s="21" t="n"/>
      <c r="C68" s="20" t="n"/>
      <c r="D68" s="22" t="n"/>
      <c r="E68" s="23" t="n"/>
      <c r="F68" s="42" t="n"/>
      <c r="G68" s="25" t="n"/>
      <c r="H68" s="26">
        <f>IF(OR(A68="",B68=""),"",B68+IF(G68="",'Parâmetros'!$B$3,G68))</f>
        <v/>
      </c>
      <c r="I68" s="42" t="n"/>
      <c r="J68" s="42" t="n"/>
      <c r="K68" s="21" t="n"/>
      <c r="L68" s="43">
        <f>IF(OR(A68="",F68=""),"",MIN(F68,IF(I68="",0,I68)+IF(J68="",0,J68)))</f>
        <v/>
      </c>
      <c r="M68" s="43">
        <f>IF(L68="","",MAX(0,F68-L68))</f>
        <v/>
      </c>
      <c r="N68" s="28">
        <f>IF(OR(A68="",H68="",M68=""),"",IF(M68&lt;='Parâmetros'!$B$4,0,MAX(0,'Parâmetros'!$B$2-H68)))</f>
        <v/>
      </c>
      <c r="O68" s="29">
        <f>IF(A68="","",IF(OR(B68="",C68="",D68="",E68="",F68=""),"Incompleto",IF(M68&lt;='Parâmetros'!$B$4,"Acertado",IF(H68&lt;'Parâmetros'!$B$2,"Vencido",IF(M68&gt;='Parâmetros'!$B$5,"Pendente - valor elevado","Pendente")))))</f>
        <v/>
      </c>
      <c r="P68" s="20" t="n"/>
      <c r="Q68" s="23" t="n"/>
      <c r="R68" s="29">
        <f>IF(A68="","",IF(COUNTIF($A$2:$A$201,A68)&gt;1,"ID duplicado",IF(OR(B68="",C68="",D68="",E68="",F68=""),"Preencher campos obrigatórios",IF(B68&gt;'Parâmetros'!$B$2,"Data futura",IF(F68&lt;=0,"Revisar valor adiantado",IF(AND(G68&lt;&gt;"",OR(G68&lt;1,G68&gt;'Parâmetros'!$B$6)),"Revisar prazo",IF(OR(I68&lt;0,J68&lt;0),"Revisar valores de acerto",IF(I68+J68&gt;F68+'Parâmetros'!$B$4,"Acerto acima do adiantado",IF(AND(I68+J68&gt;0,K68=""),"Informar data do último acerto",IF(AND(K68&lt;&gt;"",K68&lt;B68),"Data de acerto anterior",IF(AND(K68&lt;&gt;"",K68&gt;'Parâmetros'!$B$2),"Data de acerto futura","")))))))))))</f>
        <v/>
      </c>
    </row>
    <row r="69" ht="22" customHeight="1">
      <c r="A69" s="20" t="n"/>
      <c r="B69" s="21" t="n"/>
      <c r="C69" s="20" t="n"/>
      <c r="D69" s="22" t="n"/>
      <c r="E69" s="23" t="n"/>
      <c r="F69" s="42" t="n"/>
      <c r="G69" s="25" t="n"/>
      <c r="H69" s="26">
        <f>IF(OR(A69="",B69=""),"",B69+IF(G69="",'Parâmetros'!$B$3,G69))</f>
        <v/>
      </c>
      <c r="I69" s="42" t="n"/>
      <c r="J69" s="42" t="n"/>
      <c r="K69" s="21" t="n"/>
      <c r="L69" s="43">
        <f>IF(OR(A69="",F69=""),"",MIN(F69,IF(I69="",0,I69)+IF(J69="",0,J69)))</f>
        <v/>
      </c>
      <c r="M69" s="43">
        <f>IF(L69="","",MAX(0,F69-L69))</f>
        <v/>
      </c>
      <c r="N69" s="28">
        <f>IF(OR(A69="",H69="",M69=""),"",IF(M69&lt;='Parâmetros'!$B$4,0,MAX(0,'Parâmetros'!$B$2-H69)))</f>
        <v/>
      </c>
      <c r="O69" s="29">
        <f>IF(A69="","",IF(OR(B69="",C69="",D69="",E69="",F69=""),"Incompleto",IF(M69&lt;='Parâmetros'!$B$4,"Acertado",IF(H69&lt;'Parâmetros'!$B$2,"Vencido",IF(M69&gt;='Parâmetros'!$B$5,"Pendente - valor elevado","Pendente")))))</f>
        <v/>
      </c>
      <c r="P69" s="20" t="n"/>
      <c r="Q69" s="23" t="n"/>
      <c r="R69" s="29">
        <f>IF(A69="","",IF(COUNTIF($A$2:$A$201,A69)&gt;1,"ID duplicado",IF(OR(B69="",C69="",D69="",E69="",F69=""),"Preencher campos obrigatórios",IF(B69&gt;'Parâmetros'!$B$2,"Data futura",IF(F69&lt;=0,"Revisar valor adiantado",IF(AND(G69&lt;&gt;"",OR(G69&lt;1,G69&gt;'Parâmetros'!$B$6)),"Revisar prazo",IF(OR(I69&lt;0,J69&lt;0),"Revisar valores de acerto",IF(I69+J69&gt;F69+'Parâmetros'!$B$4,"Acerto acima do adiantado",IF(AND(I69+J69&gt;0,K69=""),"Informar data do último acerto",IF(AND(K69&lt;&gt;"",K69&lt;B69),"Data de acerto anterior",IF(AND(K69&lt;&gt;"",K69&gt;'Parâmetros'!$B$2),"Data de acerto futura","")))))))))))</f>
        <v/>
      </c>
    </row>
    <row r="70" ht="22" customHeight="1">
      <c r="A70" s="20" t="n"/>
      <c r="B70" s="21" t="n"/>
      <c r="C70" s="20" t="n"/>
      <c r="D70" s="22" t="n"/>
      <c r="E70" s="23" t="n"/>
      <c r="F70" s="42" t="n"/>
      <c r="G70" s="25" t="n"/>
      <c r="H70" s="26">
        <f>IF(OR(A70="",B70=""),"",B70+IF(G70="",'Parâmetros'!$B$3,G70))</f>
        <v/>
      </c>
      <c r="I70" s="42" t="n"/>
      <c r="J70" s="42" t="n"/>
      <c r="K70" s="21" t="n"/>
      <c r="L70" s="43">
        <f>IF(OR(A70="",F70=""),"",MIN(F70,IF(I70="",0,I70)+IF(J70="",0,J70)))</f>
        <v/>
      </c>
      <c r="M70" s="43">
        <f>IF(L70="","",MAX(0,F70-L70))</f>
        <v/>
      </c>
      <c r="N70" s="28">
        <f>IF(OR(A70="",H70="",M70=""),"",IF(M70&lt;='Parâmetros'!$B$4,0,MAX(0,'Parâmetros'!$B$2-H70)))</f>
        <v/>
      </c>
      <c r="O70" s="29">
        <f>IF(A70="","",IF(OR(B70="",C70="",D70="",E70="",F70=""),"Incompleto",IF(M70&lt;='Parâmetros'!$B$4,"Acertado",IF(H70&lt;'Parâmetros'!$B$2,"Vencido",IF(M70&gt;='Parâmetros'!$B$5,"Pendente - valor elevado","Pendente")))))</f>
        <v/>
      </c>
      <c r="P70" s="20" t="n"/>
      <c r="Q70" s="23" t="n"/>
      <c r="R70" s="29">
        <f>IF(A70="","",IF(COUNTIF($A$2:$A$201,A70)&gt;1,"ID duplicado",IF(OR(B70="",C70="",D70="",E70="",F70=""),"Preencher campos obrigatórios",IF(B70&gt;'Parâmetros'!$B$2,"Data futura",IF(F70&lt;=0,"Revisar valor adiantado",IF(AND(G70&lt;&gt;"",OR(G70&lt;1,G70&gt;'Parâmetros'!$B$6)),"Revisar prazo",IF(OR(I70&lt;0,J70&lt;0),"Revisar valores de acerto",IF(I70+J70&gt;F70+'Parâmetros'!$B$4,"Acerto acima do adiantado",IF(AND(I70+J70&gt;0,K70=""),"Informar data do último acerto",IF(AND(K70&lt;&gt;"",K70&lt;B70),"Data de acerto anterior",IF(AND(K70&lt;&gt;"",K70&gt;'Parâmetros'!$B$2),"Data de acerto futura","")))))))))))</f>
        <v/>
      </c>
    </row>
    <row r="71" ht="22" customHeight="1">
      <c r="A71" s="20" t="n"/>
      <c r="B71" s="21" t="n"/>
      <c r="C71" s="20" t="n"/>
      <c r="D71" s="22" t="n"/>
      <c r="E71" s="23" t="n"/>
      <c r="F71" s="42" t="n"/>
      <c r="G71" s="25" t="n"/>
      <c r="H71" s="26">
        <f>IF(OR(A71="",B71=""),"",B71+IF(G71="",'Parâmetros'!$B$3,G71))</f>
        <v/>
      </c>
      <c r="I71" s="42" t="n"/>
      <c r="J71" s="42" t="n"/>
      <c r="K71" s="21" t="n"/>
      <c r="L71" s="43">
        <f>IF(OR(A71="",F71=""),"",MIN(F71,IF(I71="",0,I71)+IF(J71="",0,J71)))</f>
        <v/>
      </c>
      <c r="M71" s="43">
        <f>IF(L71="","",MAX(0,F71-L71))</f>
        <v/>
      </c>
      <c r="N71" s="28">
        <f>IF(OR(A71="",H71="",M71=""),"",IF(M71&lt;='Parâmetros'!$B$4,0,MAX(0,'Parâmetros'!$B$2-H71)))</f>
        <v/>
      </c>
      <c r="O71" s="29">
        <f>IF(A71="","",IF(OR(B71="",C71="",D71="",E71="",F71=""),"Incompleto",IF(M71&lt;='Parâmetros'!$B$4,"Acertado",IF(H71&lt;'Parâmetros'!$B$2,"Vencido",IF(M71&gt;='Parâmetros'!$B$5,"Pendente - valor elevado","Pendente")))))</f>
        <v/>
      </c>
      <c r="P71" s="20" t="n"/>
      <c r="Q71" s="23" t="n"/>
      <c r="R71" s="29">
        <f>IF(A71="","",IF(COUNTIF($A$2:$A$201,A71)&gt;1,"ID duplicado",IF(OR(B71="",C71="",D71="",E71="",F71=""),"Preencher campos obrigatórios",IF(B71&gt;'Parâmetros'!$B$2,"Data futura",IF(F71&lt;=0,"Revisar valor adiantado",IF(AND(G71&lt;&gt;"",OR(G71&lt;1,G71&gt;'Parâmetros'!$B$6)),"Revisar prazo",IF(OR(I71&lt;0,J71&lt;0),"Revisar valores de acerto",IF(I71+J71&gt;F71+'Parâmetros'!$B$4,"Acerto acima do adiantado",IF(AND(I71+J71&gt;0,K71=""),"Informar data do último acerto",IF(AND(K71&lt;&gt;"",K71&lt;B71),"Data de acerto anterior",IF(AND(K71&lt;&gt;"",K71&gt;'Parâmetros'!$B$2),"Data de acerto futura","")))))))))))</f>
        <v/>
      </c>
    </row>
    <row r="72" ht="22" customHeight="1">
      <c r="A72" s="20" t="n"/>
      <c r="B72" s="21" t="n"/>
      <c r="C72" s="20" t="n"/>
      <c r="D72" s="22" t="n"/>
      <c r="E72" s="23" t="n"/>
      <c r="F72" s="42" t="n"/>
      <c r="G72" s="25" t="n"/>
      <c r="H72" s="26">
        <f>IF(OR(A72="",B72=""),"",B72+IF(G72="",'Parâmetros'!$B$3,G72))</f>
        <v/>
      </c>
      <c r="I72" s="42" t="n"/>
      <c r="J72" s="42" t="n"/>
      <c r="K72" s="21" t="n"/>
      <c r="L72" s="43">
        <f>IF(OR(A72="",F72=""),"",MIN(F72,IF(I72="",0,I72)+IF(J72="",0,J72)))</f>
        <v/>
      </c>
      <c r="M72" s="43">
        <f>IF(L72="","",MAX(0,F72-L72))</f>
        <v/>
      </c>
      <c r="N72" s="28">
        <f>IF(OR(A72="",H72="",M72=""),"",IF(M72&lt;='Parâmetros'!$B$4,0,MAX(0,'Parâmetros'!$B$2-H72)))</f>
        <v/>
      </c>
      <c r="O72" s="29">
        <f>IF(A72="","",IF(OR(B72="",C72="",D72="",E72="",F72=""),"Incompleto",IF(M72&lt;='Parâmetros'!$B$4,"Acertado",IF(H72&lt;'Parâmetros'!$B$2,"Vencido",IF(M72&gt;='Parâmetros'!$B$5,"Pendente - valor elevado","Pendente")))))</f>
        <v/>
      </c>
      <c r="P72" s="20" t="n"/>
      <c r="Q72" s="23" t="n"/>
      <c r="R72" s="29">
        <f>IF(A72="","",IF(COUNTIF($A$2:$A$201,A72)&gt;1,"ID duplicado",IF(OR(B72="",C72="",D72="",E72="",F72=""),"Preencher campos obrigatórios",IF(B72&gt;'Parâmetros'!$B$2,"Data futura",IF(F72&lt;=0,"Revisar valor adiantado",IF(AND(G72&lt;&gt;"",OR(G72&lt;1,G72&gt;'Parâmetros'!$B$6)),"Revisar prazo",IF(OR(I72&lt;0,J72&lt;0),"Revisar valores de acerto",IF(I72+J72&gt;F72+'Parâmetros'!$B$4,"Acerto acima do adiantado",IF(AND(I72+J72&gt;0,K72=""),"Informar data do último acerto",IF(AND(K72&lt;&gt;"",K72&lt;B72),"Data de acerto anterior",IF(AND(K72&lt;&gt;"",K72&gt;'Parâmetros'!$B$2),"Data de acerto futura","")))))))))))</f>
        <v/>
      </c>
    </row>
    <row r="73" ht="22" customHeight="1">
      <c r="A73" s="20" t="n"/>
      <c r="B73" s="21" t="n"/>
      <c r="C73" s="20" t="n"/>
      <c r="D73" s="22" t="n"/>
      <c r="E73" s="23" t="n"/>
      <c r="F73" s="42" t="n"/>
      <c r="G73" s="25" t="n"/>
      <c r="H73" s="26">
        <f>IF(OR(A73="",B73=""),"",B73+IF(G73="",'Parâmetros'!$B$3,G73))</f>
        <v/>
      </c>
      <c r="I73" s="42" t="n"/>
      <c r="J73" s="42" t="n"/>
      <c r="K73" s="21" t="n"/>
      <c r="L73" s="43">
        <f>IF(OR(A73="",F73=""),"",MIN(F73,IF(I73="",0,I73)+IF(J73="",0,J73)))</f>
        <v/>
      </c>
      <c r="M73" s="43">
        <f>IF(L73="","",MAX(0,F73-L73))</f>
        <v/>
      </c>
      <c r="N73" s="28">
        <f>IF(OR(A73="",H73="",M73=""),"",IF(M73&lt;='Parâmetros'!$B$4,0,MAX(0,'Parâmetros'!$B$2-H73)))</f>
        <v/>
      </c>
      <c r="O73" s="29">
        <f>IF(A73="","",IF(OR(B73="",C73="",D73="",E73="",F73=""),"Incompleto",IF(M73&lt;='Parâmetros'!$B$4,"Acertado",IF(H73&lt;'Parâmetros'!$B$2,"Vencido",IF(M73&gt;='Parâmetros'!$B$5,"Pendente - valor elevado","Pendente")))))</f>
        <v/>
      </c>
      <c r="P73" s="20" t="n"/>
      <c r="Q73" s="23" t="n"/>
      <c r="R73" s="29">
        <f>IF(A73="","",IF(COUNTIF($A$2:$A$201,A73)&gt;1,"ID duplicado",IF(OR(B73="",C73="",D73="",E73="",F73=""),"Preencher campos obrigatórios",IF(B73&gt;'Parâmetros'!$B$2,"Data futura",IF(F73&lt;=0,"Revisar valor adiantado",IF(AND(G73&lt;&gt;"",OR(G73&lt;1,G73&gt;'Parâmetros'!$B$6)),"Revisar prazo",IF(OR(I73&lt;0,J73&lt;0),"Revisar valores de acerto",IF(I73+J73&gt;F73+'Parâmetros'!$B$4,"Acerto acima do adiantado",IF(AND(I73+J73&gt;0,K73=""),"Informar data do último acerto",IF(AND(K73&lt;&gt;"",K73&lt;B73),"Data de acerto anterior",IF(AND(K73&lt;&gt;"",K73&gt;'Parâmetros'!$B$2),"Data de acerto futura","")))))))))))</f>
        <v/>
      </c>
    </row>
    <row r="74" ht="22" customHeight="1">
      <c r="A74" s="20" t="n"/>
      <c r="B74" s="21" t="n"/>
      <c r="C74" s="20" t="n"/>
      <c r="D74" s="22" t="n"/>
      <c r="E74" s="23" t="n"/>
      <c r="F74" s="42" t="n"/>
      <c r="G74" s="25" t="n"/>
      <c r="H74" s="26">
        <f>IF(OR(A74="",B74=""),"",B74+IF(G74="",'Parâmetros'!$B$3,G74))</f>
        <v/>
      </c>
      <c r="I74" s="42" t="n"/>
      <c r="J74" s="42" t="n"/>
      <c r="K74" s="21" t="n"/>
      <c r="L74" s="43">
        <f>IF(OR(A74="",F74=""),"",MIN(F74,IF(I74="",0,I74)+IF(J74="",0,J74)))</f>
        <v/>
      </c>
      <c r="M74" s="43">
        <f>IF(L74="","",MAX(0,F74-L74))</f>
        <v/>
      </c>
      <c r="N74" s="28">
        <f>IF(OR(A74="",H74="",M74=""),"",IF(M74&lt;='Parâmetros'!$B$4,0,MAX(0,'Parâmetros'!$B$2-H74)))</f>
        <v/>
      </c>
      <c r="O74" s="29">
        <f>IF(A74="","",IF(OR(B74="",C74="",D74="",E74="",F74=""),"Incompleto",IF(M74&lt;='Parâmetros'!$B$4,"Acertado",IF(H74&lt;'Parâmetros'!$B$2,"Vencido",IF(M74&gt;='Parâmetros'!$B$5,"Pendente - valor elevado","Pendente")))))</f>
        <v/>
      </c>
      <c r="P74" s="20" t="n"/>
      <c r="Q74" s="23" t="n"/>
      <c r="R74" s="29">
        <f>IF(A74="","",IF(COUNTIF($A$2:$A$201,A74)&gt;1,"ID duplicado",IF(OR(B74="",C74="",D74="",E74="",F74=""),"Preencher campos obrigatórios",IF(B74&gt;'Parâmetros'!$B$2,"Data futura",IF(F74&lt;=0,"Revisar valor adiantado",IF(AND(G74&lt;&gt;"",OR(G74&lt;1,G74&gt;'Parâmetros'!$B$6)),"Revisar prazo",IF(OR(I74&lt;0,J74&lt;0),"Revisar valores de acerto",IF(I74+J74&gt;F74+'Parâmetros'!$B$4,"Acerto acima do adiantado",IF(AND(I74+J74&gt;0,K74=""),"Informar data do último acerto",IF(AND(K74&lt;&gt;"",K74&lt;B74),"Data de acerto anterior",IF(AND(K74&lt;&gt;"",K74&gt;'Parâmetros'!$B$2),"Data de acerto futura","")))))))))))</f>
        <v/>
      </c>
    </row>
    <row r="75" ht="22" customHeight="1">
      <c r="A75" s="20" t="n"/>
      <c r="B75" s="21" t="n"/>
      <c r="C75" s="20" t="n"/>
      <c r="D75" s="22" t="n"/>
      <c r="E75" s="23" t="n"/>
      <c r="F75" s="42" t="n"/>
      <c r="G75" s="25" t="n"/>
      <c r="H75" s="26">
        <f>IF(OR(A75="",B75=""),"",B75+IF(G75="",'Parâmetros'!$B$3,G75))</f>
        <v/>
      </c>
      <c r="I75" s="42" t="n"/>
      <c r="J75" s="42" t="n"/>
      <c r="K75" s="21" t="n"/>
      <c r="L75" s="43">
        <f>IF(OR(A75="",F75=""),"",MIN(F75,IF(I75="",0,I75)+IF(J75="",0,J75)))</f>
        <v/>
      </c>
      <c r="M75" s="43">
        <f>IF(L75="","",MAX(0,F75-L75))</f>
        <v/>
      </c>
      <c r="N75" s="28">
        <f>IF(OR(A75="",H75="",M75=""),"",IF(M75&lt;='Parâmetros'!$B$4,0,MAX(0,'Parâmetros'!$B$2-H75)))</f>
        <v/>
      </c>
      <c r="O75" s="29">
        <f>IF(A75="","",IF(OR(B75="",C75="",D75="",E75="",F75=""),"Incompleto",IF(M75&lt;='Parâmetros'!$B$4,"Acertado",IF(H75&lt;'Parâmetros'!$B$2,"Vencido",IF(M75&gt;='Parâmetros'!$B$5,"Pendente - valor elevado","Pendente")))))</f>
        <v/>
      </c>
      <c r="P75" s="20" t="n"/>
      <c r="Q75" s="23" t="n"/>
      <c r="R75" s="29">
        <f>IF(A75="","",IF(COUNTIF($A$2:$A$201,A75)&gt;1,"ID duplicado",IF(OR(B75="",C75="",D75="",E75="",F75=""),"Preencher campos obrigatórios",IF(B75&gt;'Parâmetros'!$B$2,"Data futura",IF(F75&lt;=0,"Revisar valor adiantado",IF(AND(G75&lt;&gt;"",OR(G75&lt;1,G75&gt;'Parâmetros'!$B$6)),"Revisar prazo",IF(OR(I75&lt;0,J75&lt;0),"Revisar valores de acerto",IF(I75+J75&gt;F75+'Parâmetros'!$B$4,"Acerto acima do adiantado",IF(AND(I75+J75&gt;0,K75=""),"Informar data do último acerto",IF(AND(K75&lt;&gt;"",K75&lt;B75),"Data de acerto anterior",IF(AND(K75&lt;&gt;"",K75&gt;'Parâmetros'!$B$2),"Data de acerto futura","")))))))))))</f>
        <v/>
      </c>
    </row>
    <row r="76" ht="22" customHeight="1">
      <c r="A76" s="20" t="n"/>
      <c r="B76" s="21" t="n"/>
      <c r="C76" s="20" t="n"/>
      <c r="D76" s="22" t="n"/>
      <c r="E76" s="23" t="n"/>
      <c r="F76" s="42" t="n"/>
      <c r="G76" s="25" t="n"/>
      <c r="H76" s="26">
        <f>IF(OR(A76="",B76=""),"",B76+IF(G76="",'Parâmetros'!$B$3,G76))</f>
        <v/>
      </c>
      <c r="I76" s="42" t="n"/>
      <c r="J76" s="42" t="n"/>
      <c r="K76" s="21" t="n"/>
      <c r="L76" s="43">
        <f>IF(OR(A76="",F76=""),"",MIN(F76,IF(I76="",0,I76)+IF(J76="",0,J76)))</f>
        <v/>
      </c>
      <c r="M76" s="43">
        <f>IF(L76="","",MAX(0,F76-L76))</f>
        <v/>
      </c>
      <c r="N76" s="28">
        <f>IF(OR(A76="",H76="",M76=""),"",IF(M76&lt;='Parâmetros'!$B$4,0,MAX(0,'Parâmetros'!$B$2-H76)))</f>
        <v/>
      </c>
      <c r="O76" s="29">
        <f>IF(A76="","",IF(OR(B76="",C76="",D76="",E76="",F76=""),"Incompleto",IF(M76&lt;='Parâmetros'!$B$4,"Acertado",IF(H76&lt;'Parâmetros'!$B$2,"Vencido",IF(M76&gt;='Parâmetros'!$B$5,"Pendente - valor elevado","Pendente")))))</f>
        <v/>
      </c>
      <c r="P76" s="20" t="n"/>
      <c r="Q76" s="23" t="n"/>
      <c r="R76" s="29">
        <f>IF(A76="","",IF(COUNTIF($A$2:$A$201,A76)&gt;1,"ID duplicado",IF(OR(B76="",C76="",D76="",E76="",F76=""),"Preencher campos obrigatórios",IF(B76&gt;'Parâmetros'!$B$2,"Data futura",IF(F76&lt;=0,"Revisar valor adiantado",IF(AND(G76&lt;&gt;"",OR(G76&lt;1,G76&gt;'Parâmetros'!$B$6)),"Revisar prazo",IF(OR(I76&lt;0,J76&lt;0),"Revisar valores de acerto",IF(I76+J76&gt;F76+'Parâmetros'!$B$4,"Acerto acima do adiantado",IF(AND(I76+J76&gt;0,K76=""),"Informar data do último acerto",IF(AND(K76&lt;&gt;"",K76&lt;B76),"Data de acerto anterior",IF(AND(K76&lt;&gt;"",K76&gt;'Parâmetros'!$B$2),"Data de acerto futura","")))))))))))</f>
        <v/>
      </c>
    </row>
    <row r="77" ht="22" customHeight="1">
      <c r="A77" s="20" t="n"/>
      <c r="B77" s="21" t="n"/>
      <c r="C77" s="20" t="n"/>
      <c r="D77" s="22" t="n"/>
      <c r="E77" s="23" t="n"/>
      <c r="F77" s="42" t="n"/>
      <c r="G77" s="25" t="n"/>
      <c r="H77" s="26">
        <f>IF(OR(A77="",B77=""),"",B77+IF(G77="",'Parâmetros'!$B$3,G77))</f>
        <v/>
      </c>
      <c r="I77" s="42" t="n"/>
      <c r="J77" s="42" t="n"/>
      <c r="K77" s="21" t="n"/>
      <c r="L77" s="43">
        <f>IF(OR(A77="",F77=""),"",MIN(F77,IF(I77="",0,I77)+IF(J77="",0,J77)))</f>
        <v/>
      </c>
      <c r="M77" s="43">
        <f>IF(L77="","",MAX(0,F77-L77))</f>
        <v/>
      </c>
      <c r="N77" s="28">
        <f>IF(OR(A77="",H77="",M77=""),"",IF(M77&lt;='Parâmetros'!$B$4,0,MAX(0,'Parâmetros'!$B$2-H77)))</f>
        <v/>
      </c>
      <c r="O77" s="29">
        <f>IF(A77="","",IF(OR(B77="",C77="",D77="",E77="",F77=""),"Incompleto",IF(M77&lt;='Parâmetros'!$B$4,"Acertado",IF(H77&lt;'Parâmetros'!$B$2,"Vencido",IF(M77&gt;='Parâmetros'!$B$5,"Pendente - valor elevado","Pendente")))))</f>
        <v/>
      </c>
      <c r="P77" s="20" t="n"/>
      <c r="Q77" s="23" t="n"/>
      <c r="R77" s="29">
        <f>IF(A77="","",IF(COUNTIF($A$2:$A$201,A77)&gt;1,"ID duplicado",IF(OR(B77="",C77="",D77="",E77="",F77=""),"Preencher campos obrigatórios",IF(B77&gt;'Parâmetros'!$B$2,"Data futura",IF(F77&lt;=0,"Revisar valor adiantado",IF(AND(G77&lt;&gt;"",OR(G77&lt;1,G77&gt;'Parâmetros'!$B$6)),"Revisar prazo",IF(OR(I77&lt;0,J77&lt;0),"Revisar valores de acerto",IF(I77+J77&gt;F77+'Parâmetros'!$B$4,"Acerto acima do adiantado",IF(AND(I77+J77&gt;0,K77=""),"Informar data do último acerto",IF(AND(K77&lt;&gt;"",K77&lt;B77),"Data de acerto anterior",IF(AND(K77&lt;&gt;"",K77&gt;'Parâmetros'!$B$2),"Data de acerto futura","")))))))))))</f>
        <v/>
      </c>
    </row>
    <row r="78" ht="22" customHeight="1">
      <c r="A78" s="20" t="n"/>
      <c r="B78" s="21" t="n"/>
      <c r="C78" s="20" t="n"/>
      <c r="D78" s="22" t="n"/>
      <c r="E78" s="23" t="n"/>
      <c r="F78" s="42" t="n"/>
      <c r="G78" s="25" t="n"/>
      <c r="H78" s="26">
        <f>IF(OR(A78="",B78=""),"",B78+IF(G78="",'Parâmetros'!$B$3,G78))</f>
        <v/>
      </c>
      <c r="I78" s="42" t="n"/>
      <c r="J78" s="42" t="n"/>
      <c r="K78" s="21" t="n"/>
      <c r="L78" s="43">
        <f>IF(OR(A78="",F78=""),"",MIN(F78,IF(I78="",0,I78)+IF(J78="",0,J78)))</f>
        <v/>
      </c>
      <c r="M78" s="43">
        <f>IF(L78="","",MAX(0,F78-L78))</f>
        <v/>
      </c>
      <c r="N78" s="28">
        <f>IF(OR(A78="",H78="",M78=""),"",IF(M78&lt;='Parâmetros'!$B$4,0,MAX(0,'Parâmetros'!$B$2-H78)))</f>
        <v/>
      </c>
      <c r="O78" s="29">
        <f>IF(A78="","",IF(OR(B78="",C78="",D78="",E78="",F78=""),"Incompleto",IF(M78&lt;='Parâmetros'!$B$4,"Acertado",IF(H78&lt;'Parâmetros'!$B$2,"Vencido",IF(M78&gt;='Parâmetros'!$B$5,"Pendente - valor elevado","Pendente")))))</f>
        <v/>
      </c>
      <c r="P78" s="20" t="n"/>
      <c r="Q78" s="23" t="n"/>
      <c r="R78" s="29">
        <f>IF(A78="","",IF(COUNTIF($A$2:$A$201,A78)&gt;1,"ID duplicado",IF(OR(B78="",C78="",D78="",E78="",F78=""),"Preencher campos obrigatórios",IF(B78&gt;'Parâmetros'!$B$2,"Data futura",IF(F78&lt;=0,"Revisar valor adiantado",IF(AND(G78&lt;&gt;"",OR(G78&lt;1,G78&gt;'Parâmetros'!$B$6)),"Revisar prazo",IF(OR(I78&lt;0,J78&lt;0),"Revisar valores de acerto",IF(I78+J78&gt;F78+'Parâmetros'!$B$4,"Acerto acima do adiantado",IF(AND(I78+J78&gt;0,K78=""),"Informar data do último acerto",IF(AND(K78&lt;&gt;"",K78&lt;B78),"Data de acerto anterior",IF(AND(K78&lt;&gt;"",K78&gt;'Parâmetros'!$B$2),"Data de acerto futura","")))))))))))</f>
        <v/>
      </c>
    </row>
    <row r="79" ht="22" customHeight="1">
      <c r="A79" s="20" t="n"/>
      <c r="B79" s="21" t="n"/>
      <c r="C79" s="20" t="n"/>
      <c r="D79" s="22" t="n"/>
      <c r="E79" s="23" t="n"/>
      <c r="F79" s="42" t="n"/>
      <c r="G79" s="25" t="n"/>
      <c r="H79" s="26">
        <f>IF(OR(A79="",B79=""),"",B79+IF(G79="",'Parâmetros'!$B$3,G79))</f>
        <v/>
      </c>
      <c r="I79" s="42" t="n"/>
      <c r="J79" s="42" t="n"/>
      <c r="K79" s="21" t="n"/>
      <c r="L79" s="43">
        <f>IF(OR(A79="",F79=""),"",MIN(F79,IF(I79="",0,I79)+IF(J79="",0,J79)))</f>
        <v/>
      </c>
      <c r="M79" s="43">
        <f>IF(L79="","",MAX(0,F79-L79))</f>
        <v/>
      </c>
      <c r="N79" s="28">
        <f>IF(OR(A79="",H79="",M79=""),"",IF(M79&lt;='Parâmetros'!$B$4,0,MAX(0,'Parâmetros'!$B$2-H79)))</f>
        <v/>
      </c>
      <c r="O79" s="29">
        <f>IF(A79="","",IF(OR(B79="",C79="",D79="",E79="",F79=""),"Incompleto",IF(M79&lt;='Parâmetros'!$B$4,"Acertado",IF(H79&lt;'Parâmetros'!$B$2,"Vencido",IF(M79&gt;='Parâmetros'!$B$5,"Pendente - valor elevado","Pendente")))))</f>
        <v/>
      </c>
      <c r="P79" s="20" t="n"/>
      <c r="Q79" s="23" t="n"/>
      <c r="R79" s="29">
        <f>IF(A79="","",IF(COUNTIF($A$2:$A$201,A79)&gt;1,"ID duplicado",IF(OR(B79="",C79="",D79="",E79="",F79=""),"Preencher campos obrigatórios",IF(B79&gt;'Parâmetros'!$B$2,"Data futura",IF(F79&lt;=0,"Revisar valor adiantado",IF(AND(G79&lt;&gt;"",OR(G79&lt;1,G79&gt;'Parâmetros'!$B$6)),"Revisar prazo",IF(OR(I79&lt;0,J79&lt;0),"Revisar valores de acerto",IF(I79+J79&gt;F79+'Parâmetros'!$B$4,"Acerto acima do adiantado",IF(AND(I79+J79&gt;0,K79=""),"Informar data do último acerto",IF(AND(K79&lt;&gt;"",K79&lt;B79),"Data de acerto anterior",IF(AND(K79&lt;&gt;"",K79&gt;'Parâmetros'!$B$2),"Data de acerto futura","")))))))))))</f>
        <v/>
      </c>
    </row>
    <row r="80" ht="22" customHeight="1">
      <c r="A80" s="20" t="n"/>
      <c r="B80" s="21" t="n"/>
      <c r="C80" s="20" t="n"/>
      <c r="D80" s="22" t="n"/>
      <c r="E80" s="23" t="n"/>
      <c r="F80" s="42" t="n"/>
      <c r="G80" s="25" t="n"/>
      <c r="H80" s="26">
        <f>IF(OR(A80="",B80=""),"",B80+IF(G80="",'Parâmetros'!$B$3,G80))</f>
        <v/>
      </c>
      <c r="I80" s="42" t="n"/>
      <c r="J80" s="42" t="n"/>
      <c r="K80" s="21" t="n"/>
      <c r="L80" s="43">
        <f>IF(OR(A80="",F80=""),"",MIN(F80,IF(I80="",0,I80)+IF(J80="",0,J80)))</f>
        <v/>
      </c>
      <c r="M80" s="43">
        <f>IF(L80="","",MAX(0,F80-L80))</f>
        <v/>
      </c>
      <c r="N80" s="28">
        <f>IF(OR(A80="",H80="",M80=""),"",IF(M80&lt;='Parâmetros'!$B$4,0,MAX(0,'Parâmetros'!$B$2-H80)))</f>
        <v/>
      </c>
      <c r="O80" s="29">
        <f>IF(A80="","",IF(OR(B80="",C80="",D80="",E80="",F80=""),"Incompleto",IF(M80&lt;='Parâmetros'!$B$4,"Acertado",IF(H80&lt;'Parâmetros'!$B$2,"Vencido",IF(M80&gt;='Parâmetros'!$B$5,"Pendente - valor elevado","Pendente")))))</f>
        <v/>
      </c>
      <c r="P80" s="20" t="n"/>
      <c r="Q80" s="23" t="n"/>
      <c r="R80" s="29">
        <f>IF(A80="","",IF(COUNTIF($A$2:$A$201,A80)&gt;1,"ID duplicado",IF(OR(B80="",C80="",D80="",E80="",F80=""),"Preencher campos obrigatórios",IF(B80&gt;'Parâmetros'!$B$2,"Data futura",IF(F80&lt;=0,"Revisar valor adiantado",IF(AND(G80&lt;&gt;"",OR(G80&lt;1,G80&gt;'Parâmetros'!$B$6)),"Revisar prazo",IF(OR(I80&lt;0,J80&lt;0),"Revisar valores de acerto",IF(I80+J80&gt;F80+'Parâmetros'!$B$4,"Acerto acima do adiantado",IF(AND(I80+J80&gt;0,K80=""),"Informar data do último acerto",IF(AND(K80&lt;&gt;"",K80&lt;B80),"Data de acerto anterior",IF(AND(K80&lt;&gt;"",K80&gt;'Parâmetros'!$B$2),"Data de acerto futura","")))))))))))</f>
        <v/>
      </c>
    </row>
    <row r="81" ht="22" customHeight="1">
      <c r="A81" s="20" t="n"/>
      <c r="B81" s="21" t="n"/>
      <c r="C81" s="20" t="n"/>
      <c r="D81" s="22" t="n"/>
      <c r="E81" s="23" t="n"/>
      <c r="F81" s="42" t="n"/>
      <c r="G81" s="25" t="n"/>
      <c r="H81" s="26">
        <f>IF(OR(A81="",B81=""),"",B81+IF(G81="",'Parâmetros'!$B$3,G81))</f>
        <v/>
      </c>
      <c r="I81" s="42" t="n"/>
      <c r="J81" s="42" t="n"/>
      <c r="K81" s="21" t="n"/>
      <c r="L81" s="43">
        <f>IF(OR(A81="",F81=""),"",MIN(F81,IF(I81="",0,I81)+IF(J81="",0,J81)))</f>
        <v/>
      </c>
      <c r="M81" s="43">
        <f>IF(L81="","",MAX(0,F81-L81))</f>
        <v/>
      </c>
      <c r="N81" s="28">
        <f>IF(OR(A81="",H81="",M81=""),"",IF(M81&lt;='Parâmetros'!$B$4,0,MAX(0,'Parâmetros'!$B$2-H81)))</f>
        <v/>
      </c>
      <c r="O81" s="29">
        <f>IF(A81="","",IF(OR(B81="",C81="",D81="",E81="",F81=""),"Incompleto",IF(M81&lt;='Parâmetros'!$B$4,"Acertado",IF(H81&lt;'Parâmetros'!$B$2,"Vencido",IF(M81&gt;='Parâmetros'!$B$5,"Pendente - valor elevado","Pendente")))))</f>
        <v/>
      </c>
      <c r="P81" s="20" t="n"/>
      <c r="Q81" s="23" t="n"/>
      <c r="R81" s="29">
        <f>IF(A81="","",IF(COUNTIF($A$2:$A$201,A81)&gt;1,"ID duplicado",IF(OR(B81="",C81="",D81="",E81="",F81=""),"Preencher campos obrigatórios",IF(B81&gt;'Parâmetros'!$B$2,"Data futura",IF(F81&lt;=0,"Revisar valor adiantado",IF(AND(G81&lt;&gt;"",OR(G81&lt;1,G81&gt;'Parâmetros'!$B$6)),"Revisar prazo",IF(OR(I81&lt;0,J81&lt;0),"Revisar valores de acerto",IF(I81+J81&gt;F81+'Parâmetros'!$B$4,"Acerto acima do adiantado",IF(AND(I81+J81&gt;0,K81=""),"Informar data do último acerto",IF(AND(K81&lt;&gt;"",K81&lt;B81),"Data de acerto anterior",IF(AND(K81&lt;&gt;"",K81&gt;'Parâmetros'!$B$2),"Data de acerto futura","")))))))))))</f>
        <v/>
      </c>
    </row>
    <row r="82" ht="22" customHeight="1">
      <c r="A82" s="20" t="n"/>
      <c r="B82" s="21" t="n"/>
      <c r="C82" s="20" t="n"/>
      <c r="D82" s="22" t="n"/>
      <c r="E82" s="23" t="n"/>
      <c r="F82" s="42" t="n"/>
      <c r="G82" s="25" t="n"/>
      <c r="H82" s="26">
        <f>IF(OR(A82="",B82=""),"",B82+IF(G82="",'Parâmetros'!$B$3,G82))</f>
        <v/>
      </c>
      <c r="I82" s="42" t="n"/>
      <c r="J82" s="42" t="n"/>
      <c r="K82" s="21" t="n"/>
      <c r="L82" s="43">
        <f>IF(OR(A82="",F82=""),"",MIN(F82,IF(I82="",0,I82)+IF(J82="",0,J82)))</f>
        <v/>
      </c>
      <c r="M82" s="43">
        <f>IF(L82="","",MAX(0,F82-L82))</f>
        <v/>
      </c>
      <c r="N82" s="28">
        <f>IF(OR(A82="",H82="",M82=""),"",IF(M82&lt;='Parâmetros'!$B$4,0,MAX(0,'Parâmetros'!$B$2-H82)))</f>
        <v/>
      </c>
      <c r="O82" s="29">
        <f>IF(A82="","",IF(OR(B82="",C82="",D82="",E82="",F82=""),"Incompleto",IF(M82&lt;='Parâmetros'!$B$4,"Acertado",IF(H82&lt;'Parâmetros'!$B$2,"Vencido",IF(M82&gt;='Parâmetros'!$B$5,"Pendente - valor elevado","Pendente")))))</f>
        <v/>
      </c>
      <c r="P82" s="20" t="n"/>
      <c r="Q82" s="23" t="n"/>
      <c r="R82" s="29">
        <f>IF(A82="","",IF(COUNTIF($A$2:$A$201,A82)&gt;1,"ID duplicado",IF(OR(B82="",C82="",D82="",E82="",F82=""),"Preencher campos obrigatórios",IF(B82&gt;'Parâmetros'!$B$2,"Data futura",IF(F82&lt;=0,"Revisar valor adiantado",IF(AND(G82&lt;&gt;"",OR(G82&lt;1,G82&gt;'Parâmetros'!$B$6)),"Revisar prazo",IF(OR(I82&lt;0,J82&lt;0),"Revisar valores de acerto",IF(I82+J82&gt;F82+'Parâmetros'!$B$4,"Acerto acima do adiantado",IF(AND(I82+J82&gt;0,K82=""),"Informar data do último acerto",IF(AND(K82&lt;&gt;"",K82&lt;B82),"Data de acerto anterior",IF(AND(K82&lt;&gt;"",K82&gt;'Parâmetros'!$B$2),"Data de acerto futura","")))))))))))</f>
        <v/>
      </c>
    </row>
    <row r="83" ht="22" customHeight="1">
      <c r="A83" s="20" t="n"/>
      <c r="B83" s="21" t="n"/>
      <c r="C83" s="20" t="n"/>
      <c r="D83" s="22" t="n"/>
      <c r="E83" s="23" t="n"/>
      <c r="F83" s="42" t="n"/>
      <c r="G83" s="25" t="n"/>
      <c r="H83" s="26">
        <f>IF(OR(A83="",B83=""),"",B83+IF(G83="",'Parâmetros'!$B$3,G83))</f>
        <v/>
      </c>
      <c r="I83" s="42" t="n"/>
      <c r="J83" s="42" t="n"/>
      <c r="K83" s="21" t="n"/>
      <c r="L83" s="43">
        <f>IF(OR(A83="",F83=""),"",MIN(F83,IF(I83="",0,I83)+IF(J83="",0,J83)))</f>
        <v/>
      </c>
      <c r="M83" s="43">
        <f>IF(L83="","",MAX(0,F83-L83))</f>
        <v/>
      </c>
      <c r="N83" s="28">
        <f>IF(OR(A83="",H83="",M83=""),"",IF(M83&lt;='Parâmetros'!$B$4,0,MAX(0,'Parâmetros'!$B$2-H83)))</f>
        <v/>
      </c>
      <c r="O83" s="29">
        <f>IF(A83="","",IF(OR(B83="",C83="",D83="",E83="",F83=""),"Incompleto",IF(M83&lt;='Parâmetros'!$B$4,"Acertado",IF(H83&lt;'Parâmetros'!$B$2,"Vencido",IF(M83&gt;='Parâmetros'!$B$5,"Pendente - valor elevado","Pendente")))))</f>
        <v/>
      </c>
      <c r="P83" s="20" t="n"/>
      <c r="Q83" s="23" t="n"/>
      <c r="R83" s="29">
        <f>IF(A83="","",IF(COUNTIF($A$2:$A$201,A83)&gt;1,"ID duplicado",IF(OR(B83="",C83="",D83="",E83="",F83=""),"Preencher campos obrigatórios",IF(B83&gt;'Parâmetros'!$B$2,"Data futura",IF(F83&lt;=0,"Revisar valor adiantado",IF(AND(G83&lt;&gt;"",OR(G83&lt;1,G83&gt;'Parâmetros'!$B$6)),"Revisar prazo",IF(OR(I83&lt;0,J83&lt;0),"Revisar valores de acerto",IF(I83+J83&gt;F83+'Parâmetros'!$B$4,"Acerto acima do adiantado",IF(AND(I83+J83&gt;0,K83=""),"Informar data do último acerto",IF(AND(K83&lt;&gt;"",K83&lt;B83),"Data de acerto anterior",IF(AND(K83&lt;&gt;"",K83&gt;'Parâmetros'!$B$2),"Data de acerto futura","")))))))))))</f>
        <v/>
      </c>
    </row>
    <row r="84" ht="22" customHeight="1">
      <c r="A84" s="20" t="n"/>
      <c r="B84" s="21" t="n"/>
      <c r="C84" s="20" t="n"/>
      <c r="D84" s="22" t="n"/>
      <c r="E84" s="23" t="n"/>
      <c r="F84" s="42" t="n"/>
      <c r="G84" s="25" t="n"/>
      <c r="H84" s="26">
        <f>IF(OR(A84="",B84=""),"",B84+IF(G84="",'Parâmetros'!$B$3,G84))</f>
        <v/>
      </c>
      <c r="I84" s="42" t="n"/>
      <c r="J84" s="42" t="n"/>
      <c r="K84" s="21" t="n"/>
      <c r="L84" s="43">
        <f>IF(OR(A84="",F84=""),"",MIN(F84,IF(I84="",0,I84)+IF(J84="",0,J84)))</f>
        <v/>
      </c>
      <c r="M84" s="43">
        <f>IF(L84="","",MAX(0,F84-L84))</f>
        <v/>
      </c>
      <c r="N84" s="28">
        <f>IF(OR(A84="",H84="",M84=""),"",IF(M84&lt;='Parâmetros'!$B$4,0,MAX(0,'Parâmetros'!$B$2-H84)))</f>
        <v/>
      </c>
      <c r="O84" s="29">
        <f>IF(A84="","",IF(OR(B84="",C84="",D84="",E84="",F84=""),"Incompleto",IF(M84&lt;='Parâmetros'!$B$4,"Acertado",IF(H84&lt;'Parâmetros'!$B$2,"Vencido",IF(M84&gt;='Parâmetros'!$B$5,"Pendente - valor elevado","Pendente")))))</f>
        <v/>
      </c>
      <c r="P84" s="20" t="n"/>
      <c r="Q84" s="23" t="n"/>
      <c r="R84" s="29">
        <f>IF(A84="","",IF(COUNTIF($A$2:$A$201,A84)&gt;1,"ID duplicado",IF(OR(B84="",C84="",D84="",E84="",F84=""),"Preencher campos obrigatórios",IF(B84&gt;'Parâmetros'!$B$2,"Data futura",IF(F84&lt;=0,"Revisar valor adiantado",IF(AND(G84&lt;&gt;"",OR(G84&lt;1,G84&gt;'Parâmetros'!$B$6)),"Revisar prazo",IF(OR(I84&lt;0,J84&lt;0),"Revisar valores de acerto",IF(I84+J84&gt;F84+'Parâmetros'!$B$4,"Acerto acima do adiantado",IF(AND(I84+J84&gt;0,K84=""),"Informar data do último acerto",IF(AND(K84&lt;&gt;"",K84&lt;B84),"Data de acerto anterior",IF(AND(K84&lt;&gt;"",K84&gt;'Parâmetros'!$B$2),"Data de acerto futura","")))))))))))</f>
        <v/>
      </c>
    </row>
    <row r="85" ht="22" customHeight="1">
      <c r="A85" s="20" t="n"/>
      <c r="B85" s="21" t="n"/>
      <c r="C85" s="20" t="n"/>
      <c r="D85" s="22" t="n"/>
      <c r="E85" s="23" t="n"/>
      <c r="F85" s="42" t="n"/>
      <c r="G85" s="25" t="n"/>
      <c r="H85" s="26">
        <f>IF(OR(A85="",B85=""),"",B85+IF(G85="",'Parâmetros'!$B$3,G85))</f>
        <v/>
      </c>
      <c r="I85" s="42" t="n"/>
      <c r="J85" s="42" t="n"/>
      <c r="K85" s="21" t="n"/>
      <c r="L85" s="43">
        <f>IF(OR(A85="",F85=""),"",MIN(F85,IF(I85="",0,I85)+IF(J85="",0,J85)))</f>
        <v/>
      </c>
      <c r="M85" s="43">
        <f>IF(L85="","",MAX(0,F85-L85))</f>
        <v/>
      </c>
      <c r="N85" s="28">
        <f>IF(OR(A85="",H85="",M85=""),"",IF(M85&lt;='Parâmetros'!$B$4,0,MAX(0,'Parâmetros'!$B$2-H85)))</f>
        <v/>
      </c>
      <c r="O85" s="29">
        <f>IF(A85="","",IF(OR(B85="",C85="",D85="",E85="",F85=""),"Incompleto",IF(M85&lt;='Parâmetros'!$B$4,"Acertado",IF(H85&lt;'Parâmetros'!$B$2,"Vencido",IF(M85&gt;='Parâmetros'!$B$5,"Pendente - valor elevado","Pendente")))))</f>
        <v/>
      </c>
      <c r="P85" s="20" t="n"/>
      <c r="Q85" s="23" t="n"/>
      <c r="R85" s="29">
        <f>IF(A85="","",IF(COUNTIF($A$2:$A$201,A85)&gt;1,"ID duplicado",IF(OR(B85="",C85="",D85="",E85="",F85=""),"Preencher campos obrigatórios",IF(B85&gt;'Parâmetros'!$B$2,"Data futura",IF(F85&lt;=0,"Revisar valor adiantado",IF(AND(G85&lt;&gt;"",OR(G85&lt;1,G85&gt;'Parâmetros'!$B$6)),"Revisar prazo",IF(OR(I85&lt;0,J85&lt;0),"Revisar valores de acerto",IF(I85+J85&gt;F85+'Parâmetros'!$B$4,"Acerto acima do adiantado",IF(AND(I85+J85&gt;0,K85=""),"Informar data do último acerto",IF(AND(K85&lt;&gt;"",K85&lt;B85),"Data de acerto anterior",IF(AND(K85&lt;&gt;"",K85&gt;'Parâmetros'!$B$2),"Data de acerto futura","")))))))))))</f>
        <v/>
      </c>
    </row>
    <row r="86" ht="22" customHeight="1">
      <c r="A86" s="20" t="n"/>
      <c r="B86" s="21" t="n"/>
      <c r="C86" s="20" t="n"/>
      <c r="D86" s="22" t="n"/>
      <c r="E86" s="23" t="n"/>
      <c r="F86" s="42" t="n"/>
      <c r="G86" s="25" t="n"/>
      <c r="H86" s="26">
        <f>IF(OR(A86="",B86=""),"",B86+IF(G86="",'Parâmetros'!$B$3,G86))</f>
        <v/>
      </c>
      <c r="I86" s="42" t="n"/>
      <c r="J86" s="42" t="n"/>
      <c r="K86" s="21" t="n"/>
      <c r="L86" s="43">
        <f>IF(OR(A86="",F86=""),"",MIN(F86,IF(I86="",0,I86)+IF(J86="",0,J86)))</f>
        <v/>
      </c>
      <c r="M86" s="43">
        <f>IF(L86="","",MAX(0,F86-L86))</f>
        <v/>
      </c>
      <c r="N86" s="28">
        <f>IF(OR(A86="",H86="",M86=""),"",IF(M86&lt;='Parâmetros'!$B$4,0,MAX(0,'Parâmetros'!$B$2-H86)))</f>
        <v/>
      </c>
      <c r="O86" s="29">
        <f>IF(A86="","",IF(OR(B86="",C86="",D86="",E86="",F86=""),"Incompleto",IF(M86&lt;='Parâmetros'!$B$4,"Acertado",IF(H86&lt;'Parâmetros'!$B$2,"Vencido",IF(M86&gt;='Parâmetros'!$B$5,"Pendente - valor elevado","Pendente")))))</f>
        <v/>
      </c>
      <c r="P86" s="20" t="n"/>
      <c r="Q86" s="23" t="n"/>
      <c r="R86" s="29">
        <f>IF(A86="","",IF(COUNTIF($A$2:$A$201,A86)&gt;1,"ID duplicado",IF(OR(B86="",C86="",D86="",E86="",F86=""),"Preencher campos obrigatórios",IF(B86&gt;'Parâmetros'!$B$2,"Data futura",IF(F86&lt;=0,"Revisar valor adiantado",IF(AND(G86&lt;&gt;"",OR(G86&lt;1,G86&gt;'Parâmetros'!$B$6)),"Revisar prazo",IF(OR(I86&lt;0,J86&lt;0),"Revisar valores de acerto",IF(I86+J86&gt;F86+'Parâmetros'!$B$4,"Acerto acima do adiantado",IF(AND(I86+J86&gt;0,K86=""),"Informar data do último acerto",IF(AND(K86&lt;&gt;"",K86&lt;B86),"Data de acerto anterior",IF(AND(K86&lt;&gt;"",K86&gt;'Parâmetros'!$B$2),"Data de acerto futura","")))))))))))</f>
        <v/>
      </c>
    </row>
    <row r="87" ht="22" customHeight="1">
      <c r="A87" s="20" t="n"/>
      <c r="B87" s="21" t="n"/>
      <c r="C87" s="20" t="n"/>
      <c r="D87" s="22" t="n"/>
      <c r="E87" s="23" t="n"/>
      <c r="F87" s="42" t="n"/>
      <c r="G87" s="25" t="n"/>
      <c r="H87" s="26">
        <f>IF(OR(A87="",B87=""),"",B87+IF(G87="",'Parâmetros'!$B$3,G87))</f>
        <v/>
      </c>
      <c r="I87" s="42" t="n"/>
      <c r="J87" s="42" t="n"/>
      <c r="K87" s="21" t="n"/>
      <c r="L87" s="43">
        <f>IF(OR(A87="",F87=""),"",MIN(F87,IF(I87="",0,I87)+IF(J87="",0,J87)))</f>
        <v/>
      </c>
      <c r="M87" s="43">
        <f>IF(L87="","",MAX(0,F87-L87))</f>
        <v/>
      </c>
      <c r="N87" s="28">
        <f>IF(OR(A87="",H87="",M87=""),"",IF(M87&lt;='Parâmetros'!$B$4,0,MAX(0,'Parâmetros'!$B$2-H87)))</f>
        <v/>
      </c>
      <c r="O87" s="29">
        <f>IF(A87="","",IF(OR(B87="",C87="",D87="",E87="",F87=""),"Incompleto",IF(M87&lt;='Parâmetros'!$B$4,"Acertado",IF(H87&lt;'Parâmetros'!$B$2,"Vencido",IF(M87&gt;='Parâmetros'!$B$5,"Pendente - valor elevado","Pendente")))))</f>
        <v/>
      </c>
      <c r="P87" s="20" t="n"/>
      <c r="Q87" s="23" t="n"/>
      <c r="R87" s="29">
        <f>IF(A87="","",IF(COUNTIF($A$2:$A$201,A87)&gt;1,"ID duplicado",IF(OR(B87="",C87="",D87="",E87="",F87=""),"Preencher campos obrigatórios",IF(B87&gt;'Parâmetros'!$B$2,"Data futura",IF(F87&lt;=0,"Revisar valor adiantado",IF(AND(G87&lt;&gt;"",OR(G87&lt;1,G87&gt;'Parâmetros'!$B$6)),"Revisar prazo",IF(OR(I87&lt;0,J87&lt;0),"Revisar valores de acerto",IF(I87+J87&gt;F87+'Parâmetros'!$B$4,"Acerto acima do adiantado",IF(AND(I87+J87&gt;0,K87=""),"Informar data do último acerto",IF(AND(K87&lt;&gt;"",K87&lt;B87),"Data de acerto anterior",IF(AND(K87&lt;&gt;"",K87&gt;'Parâmetros'!$B$2),"Data de acerto futura","")))))))))))</f>
        <v/>
      </c>
    </row>
    <row r="88" ht="22" customHeight="1">
      <c r="A88" s="20" t="n"/>
      <c r="B88" s="21" t="n"/>
      <c r="C88" s="20" t="n"/>
      <c r="D88" s="22" t="n"/>
      <c r="E88" s="23" t="n"/>
      <c r="F88" s="42" t="n"/>
      <c r="G88" s="25" t="n"/>
      <c r="H88" s="26">
        <f>IF(OR(A88="",B88=""),"",B88+IF(G88="",'Parâmetros'!$B$3,G88))</f>
        <v/>
      </c>
      <c r="I88" s="42" t="n"/>
      <c r="J88" s="42" t="n"/>
      <c r="K88" s="21" t="n"/>
      <c r="L88" s="43">
        <f>IF(OR(A88="",F88=""),"",MIN(F88,IF(I88="",0,I88)+IF(J88="",0,J88)))</f>
        <v/>
      </c>
      <c r="M88" s="43">
        <f>IF(L88="","",MAX(0,F88-L88))</f>
        <v/>
      </c>
      <c r="N88" s="28">
        <f>IF(OR(A88="",H88="",M88=""),"",IF(M88&lt;='Parâmetros'!$B$4,0,MAX(0,'Parâmetros'!$B$2-H88)))</f>
        <v/>
      </c>
      <c r="O88" s="29">
        <f>IF(A88="","",IF(OR(B88="",C88="",D88="",E88="",F88=""),"Incompleto",IF(M88&lt;='Parâmetros'!$B$4,"Acertado",IF(H88&lt;'Parâmetros'!$B$2,"Vencido",IF(M88&gt;='Parâmetros'!$B$5,"Pendente - valor elevado","Pendente")))))</f>
        <v/>
      </c>
      <c r="P88" s="20" t="n"/>
      <c r="Q88" s="23" t="n"/>
      <c r="R88" s="29">
        <f>IF(A88="","",IF(COUNTIF($A$2:$A$201,A88)&gt;1,"ID duplicado",IF(OR(B88="",C88="",D88="",E88="",F88=""),"Preencher campos obrigatórios",IF(B88&gt;'Parâmetros'!$B$2,"Data futura",IF(F88&lt;=0,"Revisar valor adiantado",IF(AND(G88&lt;&gt;"",OR(G88&lt;1,G88&gt;'Parâmetros'!$B$6)),"Revisar prazo",IF(OR(I88&lt;0,J88&lt;0),"Revisar valores de acerto",IF(I88+J88&gt;F88+'Parâmetros'!$B$4,"Acerto acima do adiantado",IF(AND(I88+J88&gt;0,K88=""),"Informar data do último acerto",IF(AND(K88&lt;&gt;"",K88&lt;B88),"Data de acerto anterior",IF(AND(K88&lt;&gt;"",K88&gt;'Parâmetros'!$B$2),"Data de acerto futura","")))))))))))</f>
        <v/>
      </c>
    </row>
    <row r="89" ht="22" customHeight="1">
      <c r="A89" s="20" t="n"/>
      <c r="B89" s="21" t="n"/>
      <c r="C89" s="20" t="n"/>
      <c r="D89" s="22" t="n"/>
      <c r="E89" s="23" t="n"/>
      <c r="F89" s="42" t="n"/>
      <c r="G89" s="25" t="n"/>
      <c r="H89" s="26">
        <f>IF(OR(A89="",B89=""),"",B89+IF(G89="",'Parâmetros'!$B$3,G89))</f>
        <v/>
      </c>
      <c r="I89" s="42" t="n"/>
      <c r="J89" s="42" t="n"/>
      <c r="K89" s="21" t="n"/>
      <c r="L89" s="43">
        <f>IF(OR(A89="",F89=""),"",MIN(F89,IF(I89="",0,I89)+IF(J89="",0,J89)))</f>
        <v/>
      </c>
      <c r="M89" s="43">
        <f>IF(L89="","",MAX(0,F89-L89))</f>
        <v/>
      </c>
      <c r="N89" s="28">
        <f>IF(OR(A89="",H89="",M89=""),"",IF(M89&lt;='Parâmetros'!$B$4,0,MAX(0,'Parâmetros'!$B$2-H89)))</f>
        <v/>
      </c>
      <c r="O89" s="29">
        <f>IF(A89="","",IF(OR(B89="",C89="",D89="",E89="",F89=""),"Incompleto",IF(M89&lt;='Parâmetros'!$B$4,"Acertado",IF(H89&lt;'Parâmetros'!$B$2,"Vencido",IF(M89&gt;='Parâmetros'!$B$5,"Pendente - valor elevado","Pendente")))))</f>
        <v/>
      </c>
      <c r="P89" s="20" t="n"/>
      <c r="Q89" s="23" t="n"/>
      <c r="R89" s="29">
        <f>IF(A89="","",IF(COUNTIF($A$2:$A$201,A89)&gt;1,"ID duplicado",IF(OR(B89="",C89="",D89="",E89="",F89=""),"Preencher campos obrigatórios",IF(B89&gt;'Parâmetros'!$B$2,"Data futura",IF(F89&lt;=0,"Revisar valor adiantado",IF(AND(G89&lt;&gt;"",OR(G89&lt;1,G89&gt;'Parâmetros'!$B$6)),"Revisar prazo",IF(OR(I89&lt;0,J89&lt;0),"Revisar valores de acerto",IF(I89+J89&gt;F89+'Parâmetros'!$B$4,"Acerto acima do adiantado",IF(AND(I89+J89&gt;0,K89=""),"Informar data do último acerto",IF(AND(K89&lt;&gt;"",K89&lt;B89),"Data de acerto anterior",IF(AND(K89&lt;&gt;"",K89&gt;'Parâmetros'!$B$2),"Data de acerto futura","")))))))))))</f>
        <v/>
      </c>
    </row>
    <row r="90" ht="22" customHeight="1">
      <c r="A90" s="20" t="n"/>
      <c r="B90" s="21" t="n"/>
      <c r="C90" s="20" t="n"/>
      <c r="D90" s="22" t="n"/>
      <c r="E90" s="23" t="n"/>
      <c r="F90" s="42" t="n"/>
      <c r="G90" s="25" t="n"/>
      <c r="H90" s="26">
        <f>IF(OR(A90="",B90=""),"",B90+IF(G90="",'Parâmetros'!$B$3,G90))</f>
        <v/>
      </c>
      <c r="I90" s="42" t="n"/>
      <c r="J90" s="42" t="n"/>
      <c r="K90" s="21" t="n"/>
      <c r="L90" s="43">
        <f>IF(OR(A90="",F90=""),"",MIN(F90,IF(I90="",0,I90)+IF(J90="",0,J90)))</f>
        <v/>
      </c>
      <c r="M90" s="43">
        <f>IF(L90="","",MAX(0,F90-L90))</f>
        <v/>
      </c>
      <c r="N90" s="28">
        <f>IF(OR(A90="",H90="",M90=""),"",IF(M90&lt;='Parâmetros'!$B$4,0,MAX(0,'Parâmetros'!$B$2-H90)))</f>
        <v/>
      </c>
      <c r="O90" s="29">
        <f>IF(A90="","",IF(OR(B90="",C90="",D90="",E90="",F90=""),"Incompleto",IF(M90&lt;='Parâmetros'!$B$4,"Acertado",IF(H90&lt;'Parâmetros'!$B$2,"Vencido",IF(M90&gt;='Parâmetros'!$B$5,"Pendente - valor elevado","Pendente")))))</f>
        <v/>
      </c>
      <c r="P90" s="20" t="n"/>
      <c r="Q90" s="23" t="n"/>
      <c r="R90" s="29">
        <f>IF(A90="","",IF(COUNTIF($A$2:$A$201,A90)&gt;1,"ID duplicado",IF(OR(B90="",C90="",D90="",E90="",F90=""),"Preencher campos obrigatórios",IF(B90&gt;'Parâmetros'!$B$2,"Data futura",IF(F90&lt;=0,"Revisar valor adiantado",IF(AND(G90&lt;&gt;"",OR(G90&lt;1,G90&gt;'Parâmetros'!$B$6)),"Revisar prazo",IF(OR(I90&lt;0,J90&lt;0),"Revisar valores de acerto",IF(I90+J90&gt;F90+'Parâmetros'!$B$4,"Acerto acima do adiantado",IF(AND(I90+J90&gt;0,K90=""),"Informar data do último acerto",IF(AND(K90&lt;&gt;"",K90&lt;B90),"Data de acerto anterior",IF(AND(K90&lt;&gt;"",K90&gt;'Parâmetros'!$B$2),"Data de acerto futura","")))))))))))</f>
        <v/>
      </c>
    </row>
    <row r="91" ht="22" customHeight="1">
      <c r="A91" s="20" t="n"/>
      <c r="B91" s="21" t="n"/>
      <c r="C91" s="20" t="n"/>
      <c r="D91" s="22" t="n"/>
      <c r="E91" s="23" t="n"/>
      <c r="F91" s="42" t="n"/>
      <c r="G91" s="25" t="n"/>
      <c r="H91" s="26">
        <f>IF(OR(A91="",B91=""),"",B91+IF(G91="",'Parâmetros'!$B$3,G91))</f>
        <v/>
      </c>
      <c r="I91" s="42" t="n"/>
      <c r="J91" s="42" t="n"/>
      <c r="K91" s="21" t="n"/>
      <c r="L91" s="43">
        <f>IF(OR(A91="",F91=""),"",MIN(F91,IF(I91="",0,I91)+IF(J91="",0,J91)))</f>
        <v/>
      </c>
      <c r="M91" s="43">
        <f>IF(L91="","",MAX(0,F91-L91))</f>
        <v/>
      </c>
      <c r="N91" s="28">
        <f>IF(OR(A91="",H91="",M91=""),"",IF(M91&lt;='Parâmetros'!$B$4,0,MAX(0,'Parâmetros'!$B$2-H91)))</f>
        <v/>
      </c>
      <c r="O91" s="29">
        <f>IF(A91="","",IF(OR(B91="",C91="",D91="",E91="",F91=""),"Incompleto",IF(M91&lt;='Parâmetros'!$B$4,"Acertado",IF(H91&lt;'Parâmetros'!$B$2,"Vencido",IF(M91&gt;='Parâmetros'!$B$5,"Pendente - valor elevado","Pendente")))))</f>
        <v/>
      </c>
      <c r="P91" s="20" t="n"/>
      <c r="Q91" s="23" t="n"/>
      <c r="R91" s="29">
        <f>IF(A91="","",IF(COUNTIF($A$2:$A$201,A91)&gt;1,"ID duplicado",IF(OR(B91="",C91="",D91="",E91="",F91=""),"Preencher campos obrigatórios",IF(B91&gt;'Parâmetros'!$B$2,"Data futura",IF(F91&lt;=0,"Revisar valor adiantado",IF(AND(G91&lt;&gt;"",OR(G91&lt;1,G91&gt;'Parâmetros'!$B$6)),"Revisar prazo",IF(OR(I91&lt;0,J91&lt;0),"Revisar valores de acerto",IF(I91+J91&gt;F91+'Parâmetros'!$B$4,"Acerto acima do adiantado",IF(AND(I91+J91&gt;0,K91=""),"Informar data do último acerto",IF(AND(K91&lt;&gt;"",K91&lt;B91),"Data de acerto anterior",IF(AND(K91&lt;&gt;"",K91&gt;'Parâmetros'!$B$2),"Data de acerto futura","")))))))))))</f>
        <v/>
      </c>
    </row>
    <row r="92" ht="22" customHeight="1">
      <c r="A92" s="20" t="n"/>
      <c r="B92" s="21" t="n"/>
      <c r="C92" s="20" t="n"/>
      <c r="D92" s="22" t="n"/>
      <c r="E92" s="23" t="n"/>
      <c r="F92" s="42" t="n"/>
      <c r="G92" s="25" t="n"/>
      <c r="H92" s="26">
        <f>IF(OR(A92="",B92=""),"",B92+IF(G92="",'Parâmetros'!$B$3,G92))</f>
        <v/>
      </c>
      <c r="I92" s="42" t="n"/>
      <c r="J92" s="42" t="n"/>
      <c r="K92" s="21" t="n"/>
      <c r="L92" s="43">
        <f>IF(OR(A92="",F92=""),"",MIN(F92,IF(I92="",0,I92)+IF(J92="",0,J92)))</f>
        <v/>
      </c>
      <c r="M92" s="43">
        <f>IF(L92="","",MAX(0,F92-L92))</f>
        <v/>
      </c>
      <c r="N92" s="28">
        <f>IF(OR(A92="",H92="",M92=""),"",IF(M92&lt;='Parâmetros'!$B$4,0,MAX(0,'Parâmetros'!$B$2-H92)))</f>
        <v/>
      </c>
      <c r="O92" s="29">
        <f>IF(A92="","",IF(OR(B92="",C92="",D92="",E92="",F92=""),"Incompleto",IF(M92&lt;='Parâmetros'!$B$4,"Acertado",IF(H92&lt;'Parâmetros'!$B$2,"Vencido",IF(M92&gt;='Parâmetros'!$B$5,"Pendente - valor elevado","Pendente")))))</f>
        <v/>
      </c>
      <c r="P92" s="20" t="n"/>
      <c r="Q92" s="23" t="n"/>
      <c r="R92" s="29">
        <f>IF(A92="","",IF(COUNTIF($A$2:$A$201,A92)&gt;1,"ID duplicado",IF(OR(B92="",C92="",D92="",E92="",F92=""),"Preencher campos obrigatórios",IF(B92&gt;'Parâmetros'!$B$2,"Data futura",IF(F92&lt;=0,"Revisar valor adiantado",IF(AND(G92&lt;&gt;"",OR(G92&lt;1,G92&gt;'Parâmetros'!$B$6)),"Revisar prazo",IF(OR(I92&lt;0,J92&lt;0),"Revisar valores de acerto",IF(I92+J92&gt;F92+'Parâmetros'!$B$4,"Acerto acima do adiantado",IF(AND(I92+J92&gt;0,K92=""),"Informar data do último acerto",IF(AND(K92&lt;&gt;"",K92&lt;B92),"Data de acerto anterior",IF(AND(K92&lt;&gt;"",K92&gt;'Parâmetros'!$B$2),"Data de acerto futura","")))))))))))</f>
        <v/>
      </c>
    </row>
    <row r="93" ht="22" customHeight="1">
      <c r="A93" s="20" t="n"/>
      <c r="B93" s="21" t="n"/>
      <c r="C93" s="20" t="n"/>
      <c r="D93" s="22" t="n"/>
      <c r="E93" s="23" t="n"/>
      <c r="F93" s="42" t="n"/>
      <c r="G93" s="25" t="n"/>
      <c r="H93" s="26">
        <f>IF(OR(A93="",B93=""),"",B93+IF(G93="",'Parâmetros'!$B$3,G93))</f>
        <v/>
      </c>
      <c r="I93" s="42" t="n"/>
      <c r="J93" s="42" t="n"/>
      <c r="K93" s="21" t="n"/>
      <c r="L93" s="43">
        <f>IF(OR(A93="",F93=""),"",MIN(F93,IF(I93="",0,I93)+IF(J93="",0,J93)))</f>
        <v/>
      </c>
      <c r="M93" s="43">
        <f>IF(L93="","",MAX(0,F93-L93))</f>
        <v/>
      </c>
      <c r="N93" s="28">
        <f>IF(OR(A93="",H93="",M93=""),"",IF(M93&lt;='Parâmetros'!$B$4,0,MAX(0,'Parâmetros'!$B$2-H93)))</f>
        <v/>
      </c>
      <c r="O93" s="29">
        <f>IF(A93="","",IF(OR(B93="",C93="",D93="",E93="",F93=""),"Incompleto",IF(M93&lt;='Parâmetros'!$B$4,"Acertado",IF(H93&lt;'Parâmetros'!$B$2,"Vencido",IF(M93&gt;='Parâmetros'!$B$5,"Pendente - valor elevado","Pendente")))))</f>
        <v/>
      </c>
      <c r="P93" s="20" t="n"/>
      <c r="Q93" s="23" t="n"/>
      <c r="R93" s="29">
        <f>IF(A93="","",IF(COUNTIF($A$2:$A$201,A93)&gt;1,"ID duplicado",IF(OR(B93="",C93="",D93="",E93="",F93=""),"Preencher campos obrigatórios",IF(B93&gt;'Parâmetros'!$B$2,"Data futura",IF(F93&lt;=0,"Revisar valor adiantado",IF(AND(G93&lt;&gt;"",OR(G93&lt;1,G93&gt;'Parâmetros'!$B$6)),"Revisar prazo",IF(OR(I93&lt;0,J93&lt;0),"Revisar valores de acerto",IF(I93+J93&gt;F93+'Parâmetros'!$B$4,"Acerto acima do adiantado",IF(AND(I93+J93&gt;0,K93=""),"Informar data do último acerto",IF(AND(K93&lt;&gt;"",K93&lt;B93),"Data de acerto anterior",IF(AND(K93&lt;&gt;"",K93&gt;'Parâmetros'!$B$2),"Data de acerto futura","")))))))))))</f>
        <v/>
      </c>
    </row>
    <row r="94" ht="22" customHeight="1">
      <c r="A94" s="20" t="n"/>
      <c r="B94" s="21" t="n"/>
      <c r="C94" s="20" t="n"/>
      <c r="D94" s="22" t="n"/>
      <c r="E94" s="23" t="n"/>
      <c r="F94" s="42" t="n"/>
      <c r="G94" s="25" t="n"/>
      <c r="H94" s="26">
        <f>IF(OR(A94="",B94=""),"",B94+IF(G94="",'Parâmetros'!$B$3,G94))</f>
        <v/>
      </c>
      <c r="I94" s="42" t="n"/>
      <c r="J94" s="42" t="n"/>
      <c r="K94" s="21" t="n"/>
      <c r="L94" s="43">
        <f>IF(OR(A94="",F94=""),"",MIN(F94,IF(I94="",0,I94)+IF(J94="",0,J94)))</f>
        <v/>
      </c>
      <c r="M94" s="43">
        <f>IF(L94="","",MAX(0,F94-L94))</f>
        <v/>
      </c>
      <c r="N94" s="28">
        <f>IF(OR(A94="",H94="",M94=""),"",IF(M94&lt;='Parâmetros'!$B$4,0,MAX(0,'Parâmetros'!$B$2-H94)))</f>
        <v/>
      </c>
      <c r="O94" s="29">
        <f>IF(A94="","",IF(OR(B94="",C94="",D94="",E94="",F94=""),"Incompleto",IF(M94&lt;='Parâmetros'!$B$4,"Acertado",IF(H94&lt;'Parâmetros'!$B$2,"Vencido",IF(M94&gt;='Parâmetros'!$B$5,"Pendente - valor elevado","Pendente")))))</f>
        <v/>
      </c>
      <c r="P94" s="20" t="n"/>
      <c r="Q94" s="23" t="n"/>
      <c r="R94" s="29">
        <f>IF(A94="","",IF(COUNTIF($A$2:$A$201,A94)&gt;1,"ID duplicado",IF(OR(B94="",C94="",D94="",E94="",F94=""),"Preencher campos obrigatórios",IF(B94&gt;'Parâmetros'!$B$2,"Data futura",IF(F94&lt;=0,"Revisar valor adiantado",IF(AND(G94&lt;&gt;"",OR(G94&lt;1,G94&gt;'Parâmetros'!$B$6)),"Revisar prazo",IF(OR(I94&lt;0,J94&lt;0),"Revisar valores de acerto",IF(I94+J94&gt;F94+'Parâmetros'!$B$4,"Acerto acima do adiantado",IF(AND(I94+J94&gt;0,K94=""),"Informar data do último acerto",IF(AND(K94&lt;&gt;"",K94&lt;B94),"Data de acerto anterior",IF(AND(K94&lt;&gt;"",K94&gt;'Parâmetros'!$B$2),"Data de acerto futura","")))))))))))</f>
        <v/>
      </c>
    </row>
    <row r="95" ht="22" customHeight="1">
      <c r="A95" s="20" t="n"/>
      <c r="B95" s="21" t="n"/>
      <c r="C95" s="20" t="n"/>
      <c r="D95" s="22" t="n"/>
      <c r="E95" s="23" t="n"/>
      <c r="F95" s="42" t="n"/>
      <c r="G95" s="25" t="n"/>
      <c r="H95" s="26">
        <f>IF(OR(A95="",B95=""),"",B95+IF(G95="",'Parâmetros'!$B$3,G95))</f>
        <v/>
      </c>
      <c r="I95" s="42" t="n"/>
      <c r="J95" s="42" t="n"/>
      <c r="K95" s="21" t="n"/>
      <c r="L95" s="43">
        <f>IF(OR(A95="",F95=""),"",MIN(F95,IF(I95="",0,I95)+IF(J95="",0,J95)))</f>
        <v/>
      </c>
      <c r="M95" s="43">
        <f>IF(L95="","",MAX(0,F95-L95))</f>
        <v/>
      </c>
      <c r="N95" s="28">
        <f>IF(OR(A95="",H95="",M95=""),"",IF(M95&lt;='Parâmetros'!$B$4,0,MAX(0,'Parâmetros'!$B$2-H95)))</f>
        <v/>
      </c>
      <c r="O95" s="29">
        <f>IF(A95="","",IF(OR(B95="",C95="",D95="",E95="",F95=""),"Incompleto",IF(M95&lt;='Parâmetros'!$B$4,"Acertado",IF(H95&lt;'Parâmetros'!$B$2,"Vencido",IF(M95&gt;='Parâmetros'!$B$5,"Pendente - valor elevado","Pendente")))))</f>
        <v/>
      </c>
      <c r="P95" s="20" t="n"/>
      <c r="Q95" s="23" t="n"/>
      <c r="R95" s="29">
        <f>IF(A95="","",IF(COUNTIF($A$2:$A$201,A95)&gt;1,"ID duplicado",IF(OR(B95="",C95="",D95="",E95="",F95=""),"Preencher campos obrigatórios",IF(B95&gt;'Parâmetros'!$B$2,"Data futura",IF(F95&lt;=0,"Revisar valor adiantado",IF(AND(G95&lt;&gt;"",OR(G95&lt;1,G95&gt;'Parâmetros'!$B$6)),"Revisar prazo",IF(OR(I95&lt;0,J95&lt;0),"Revisar valores de acerto",IF(I95+J95&gt;F95+'Parâmetros'!$B$4,"Acerto acima do adiantado",IF(AND(I95+J95&gt;0,K95=""),"Informar data do último acerto",IF(AND(K95&lt;&gt;"",K95&lt;B95),"Data de acerto anterior",IF(AND(K95&lt;&gt;"",K95&gt;'Parâmetros'!$B$2),"Data de acerto futura","")))))))))))</f>
        <v/>
      </c>
    </row>
    <row r="96" ht="22" customHeight="1">
      <c r="A96" s="20" t="n"/>
      <c r="B96" s="21" t="n"/>
      <c r="C96" s="20" t="n"/>
      <c r="D96" s="22" t="n"/>
      <c r="E96" s="23" t="n"/>
      <c r="F96" s="42" t="n"/>
      <c r="G96" s="25" t="n"/>
      <c r="H96" s="26">
        <f>IF(OR(A96="",B96=""),"",B96+IF(G96="",'Parâmetros'!$B$3,G96))</f>
        <v/>
      </c>
      <c r="I96" s="42" t="n"/>
      <c r="J96" s="42" t="n"/>
      <c r="K96" s="21" t="n"/>
      <c r="L96" s="43">
        <f>IF(OR(A96="",F96=""),"",MIN(F96,IF(I96="",0,I96)+IF(J96="",0,J96)))</f>
        <v/>
      </c>
      <c r="M96" s="43">
        <f>IF(L96="","",MAX(0,F96-L96))</f>
        <v/>
      </c>
      <c r="N96" s="28">
        <f>IF(OR(A96="",H96="",M96=""),"",IF(M96&lt;='Parâmetros'!$B$4,0,MAX(0,'Parâmetros'!$B$2-H96)))</f>
        <v/>
      </c>
      <c r="O96" s="29">
        <f>IF(A96="","",IF(OR(B96="",C96="",D96="",E96="",F96=""),"Incompleto",IF(M96&lt;='Parâmetros'!$B$4,"Acertado",IF(H96&lt;'Parâmetros'!$B$2,"Vencido",IF(M96&gt;='Parâmetros'!$B$5,"Pendente - valor elevado","Pendente")))))</f>
        <v/>
      </c>
      <c r="P96" s="20" t="n"/>
      <c r="Q96" s="23" t="n"/>
      <c r="R96" s="29">
        <f>IF(A96="","",IF(COUNTIF($A$2:$A$201,A96)&gt;1,"ID duplicado",IF(OR(B96="",C96="",D96="",E96="",F96=""),"Preencher campos obrigatórios",IF(B96&gt;'Parâmetros'!$B$2,"Data futura",IF(F96&lt;=0,"Revisar valor adiantado",IF(AND(G96&lt;&gt;"",OR(G96&lt;1,G96&gt;'Parâmetros'!$B$6)),"Revisar prazo",IF(OR(I96&lt;0,J96&lt;0),"Revisar valores de acerto",IF(I96+J96&gt;F96+'Parâmetros'!$B$4,"Acerto acima do adiantado",IF(AND(I96+J96&gt;0,K96=""),"Informar data do último acerto",IF(AND(K96&lt;&gt;"",K96&lt;B96),"Data de acerto anterior",IF(AND(K96&lt;&gt;"",K96&gt;'Parâmetros'!$B$2),"Data de acerto futura","")))))))))))</f>
        <v/>
      </c>
    </row>
    <row r="97" ht="22" customHeight="1">
      <c r="A97" s="20" t="n"/>
      <c r="B97" s="21" t="n"/>
      <c r="C97" s="20" t="n"/>
      <c r="D97" s="22" t="n"/>
      <c r="E97" s="23" t="n"/>
      <c r="F97" s="42" t="n"/>
      <c r="G97" s="25" t="n"/>
      <c r="H97" s="26">
        <f>IF(OR(A97="",B97=""),"",B97+IF(G97="",'Parâmetros'!$B$3,G97))</f>
        <v/>
      </c>
      <c r="I97" s="42" t="n"/>
      <c r="J97" s="42" t="n"/>
      <c r="K97" s="21" t="n"/>
      <c r="L97" s="43">
        <f>IF(OR(A97="",F97=""),"",MIN(F97,IF(I97="",0,I97)+IF(J97="",0,J97)))</f>
        <v/>
      </c>
      <c r="M97" s="43">
        <f>IF(L97="","",MAX(0,F97-L97))</f>
        <v/>
      </c>
      <c r="N97" s="28">
        <f>IF(OR(A97="",H97="",M97=""),"",IF(M97&lt;='Parâmetros'!$B$4,0,MAX(0,'Parâmetros'!$B$2-H97)))</f>
        <v/>
      </c>
      <c r="O97" s="29">
        <f>IF(A97="","",IF(OR(B97="",C97="",D97="",E97="",F97=""),"Incompleto",IF(M97&lt;='Parâmetros'!$B$4,"Acertado",IF(H97&lt;'Parâmetros'!$B$2,"Vencido",IF(M97&gt;='Parâmetros'!$B$5,"Pendente - valor elevado","Pendente")))))</f>
        <v/>
      </c>
      <c r="P97" s="20" t="n"/>
      <c r="Q97" s="23" t="n"/>
      <c r="R97" s="29">
        <f>IF(A97="","",IF(COUNTIF($A$2:$A$201,A97)&gt;1,"ID duplicado",IF(OR(B97="",C97="",D97="",E97="",F97=""),"Preencher campos obrigatórios",IF(B97&gt;'Parâmetros'!$B$2,"Data futura",IF(F97&lt;=0,"Revisar valor adiantado",IF(AND(G97&lt;&gt;"",OR(G97&lt;1,G97&gt;'Parâmetros'!$B$6)),"Revisar prazo",IF(OR(I97&lt;0,J97&lt;0),"Revisar valores de acerto",IF(I97+J97&gt;F97+'Parâmetros'!$B$4,"Acerto acima do adiantado",IF(AND(I97+J97&gt;0,K97=""),"Informar data do último acerto",IF(AND(K97&lt;&gt;"",K97&lt;B97),"Data de acerto anterior",IF(AND(K97&lt;&gt;"",K97&gt;'Parâmetros'!$B$2),"Data de acerto futura","")))))))))))</f>
        <v/>
      </c>
    </row>
    <row r="98" ht="22" customHeight="1">
      <c r="A98" s="20" t="n"/>
      <c r="B98" s="21" t="n"/>
      <c r="C98" s="20" t="n"/>
      <c r="D98" s="22" t="n"/>
      <c r="E98" s="23" t="n"/>
      <c r="F98" s="42" t="n"/>
      <c r="G98" s="25" t="n"/>
      <c r="H98" s="26">
        <f>IF(OR(A98="",B98=""),"",B98+IF(G98="",'Parâmetros'!$B$3,G98))</f>
        <v/>
      </c>
      <c r="I98" s="42" t="n"/>
      <c r="J98" s="42" t="n"/>
      <c r="K98" s="21" t="n"/>
      <c r="L98" s="43">
        <f>IF(OR(A98="",F98=""),"",MIN(F98,IF(I98="",0,I98)+IF(J98="",0,J98)))</f>
        <v/>
      </c>
      <c r="M98" s="43">
        <f>IF(L98="","",MAX(0,F98-L98))</f>
        <v/>
      </c>
      <c r="N98" s="28">
        <f>IF(OR(A98="",H98="",M98=""),"",IF(M98&lt;='Parâmetros'!$B$4,0,MAX(0,'Parâmetros'!$B$2-H98)))</f>
        <v/>
      </c>
      <c r="O98" s="29">
        <f>IF(A98="","",IF(OR(B98="",C98="",D98="",E98="",F98=""),"Incompleto",IF(M98&lt;='Parâmetros'!$B$4,"Acertado",IF(H98&lt;'Parâmetros'!$B$2,"Vencido",IF(M98&gt;='Parâmetros'!$B$5,"Pendente - valor elevado","Pendente")))))</f>
        <v/>
      </c>
      <c r="P98" s="20" t="n"/>
      <c r="Q98" s="23" t="n"/>
      <c r="R98" s="29">
        <f>IF(A98="","",IF(COUNTIF($A$2:$A$201,A98)&gt;1,"ID duplicado",IF(OR(B98="",C98="",D98="",E98="",F98=""),"Preencher campos obrigatórios",IF(B98&gt;'Parâmetros'!$B$2,"Data futura",IF(F98&lt;=0,"Revisar valor adiantado",IF(AND(G98&lt;&gt;"",OR(G98&lt;1,G98&gt;'Parâmetros'!$B$6)),"Revisar prazo",IF(OR(I98&lt;0,J98&lt;0),"Revisar valores de acerto",IF(I98+J98&gt;F98+'Parâmetros'!$B$4,"Acerto acima do adiantado",IF(AND(I98+J98&gt;0,K98=""),"Informar data do último acerto",IF(AND(K98&lt;&gt;"",K98&lt;B98),"Data de acerto anterior",IF(AND(K98&lt;&gt;"",K98&gt;'Parâmetros'!$B$2),"Data de acerto futura","")))))))))))</f>
        <v/>
      </c>
    </row>
    <row r="99" ht="22" customHeight="1">
      <c r="A99" s="20" t="n"/>
      <c r="B99" s="21" t="n"/>
      <c r="C99" s="20" t="n"/>
      <c r="D99" s="22" t="n"/>
      <c r="E99" s="23" t="n"/>
      <c r="F99" s="42" t="n"/>
      <c r="G99" s="25" t="n"/>
      <c r="H99" s="26">
        <f>IF(OR(A99="",B99=""),"",B99+IF(G99="",'Parâmetros'!$B$3,G99))</f>
        <v/>
      </c>
      <c r="I99" s="42" t="n"/>
      <c r="J99" s="42" t="n"/>
      <c r="K99" s="21" t="n"/>
      <c r="L99" s="43">
        <f>IF(OR(A99="",F99=""),"",MIN(F99,IF(I99="",0,I99)+IF(J99="",0,J99)))</f>
        <v/>
      </c>
      <c r="M99" s="43">
        <f>IF(L99="","",MAX(0,F99-L99))</f>
        <v/>
      </c>
      <c r="N99" s="28">
        <f>IF(OR(A99="",H99="",M99=""),"",IF(M99&lt;='Parâmetros'!$B$4,0,MAX(0,'Parâmetros'!$B$2-H99)))</f>
        <v/>
      </c>
      <c r="O99" s="29">
        <f>IF(A99="","",IF(OR(B99="",C99="",D99="",E99="",F99=""),"Incompleto",IF(M99&lt;='Parâmetros'!$B$4,"Acertado",IF(H99&lt;'Parâmetros'!$B$2,"Vencido",IF(M99&gt;='Parâmetros'!$B$5,"Pendente - valor elevado","Pendente")))))</f>
        <v/>
      </c>
      <c r="P99" s="20" t="n"/>
      <c r="Q99" s="23" t="n"/>
      <c r="R99" s="29">
        <f>IF(A99="","",IF(COUNTIF($A$2:$A$201,A99)&gt;1,"ID duplicado",IF(OR(B99="",C99="",D99="",E99="",F99=""),"Preencher campos obrigatórios",IF(B99&gt;'Parâmetros'!$B$2,"Data futura",IF(F99&lt;=0,"Revisar valor adiantado",IF(AND(G99&lt;&gt;"",OR(G99&lt;1,G99&gt;'Parâmetros'!$B$6)),"Revisar prazo",IF(OR(I99&lt;0,J99&lt;0),"Revisar valores de acerto",IF(I99+J99&gt;F99+'Parâmetros'!$B$4,"Acerto acima do adiantado",IF(AND(I99+J99&gt;0,K99=""),"Informar data do último acerto",IF(AND(K99&lt;&gt;"",K99&lt;B99),"Data de acerto anterior",IF(AND(K99&lt;&gt;"",K99&gt;'Parâmetros'!$B$2),"Data de acerto futura","")))))))))))</f>
        <v/>
      </c>
    </row>
    <row r="100" ht="22" customHeight="1">
      <c r="A100" s="20" t="n"/>
      <c r="B100" s="21" t="n"/>
      <c r="C100" s="20" t="n"/>
      <c r="D100" s="22" t="n"/>
      <c r="E100" s="23" t="n"/>
      <c r="F100" s="42" t="n"/>
      <c r="G100" s="25" t="n"/>
      <c r="H100" s="26">
        <f>IF(OR(A100="",B100=""),"",B100+IF(G100="",'Parâmetros'!$B$3,G100))</f>
        <v/>
      </c>
      <c r="I100" s="42" t="n"/>
      <c r="J100" s="42" t="n"/>
      <c r="K100" s="21" t="n"/>
      <c r="L100" s="43">
        <f>IF(OR(A100="",F100=""),"",MIN(F100,IF(I100="",0,I100)+IF(J100="",0,J100)))</f>
        <v/>
      </c>
      <c r="M100" s="43">
        <f>IF(L100="","",MAX(0,F100-L100))</f>
        <v/>
      </c>
      <c r="N100" s="28">
        <f>IF(OR(A100="",H100="",M100=""),"",IF(M100&lt;='Parâmetros'!$B$4,0,MAX(0,'Parâmetros'!$B$2-H100)))</f>
        <v/>
      </c>
      <c r="O100" s="29">
        <f>IF(A100="","",IF(OR(B100="",C100="",D100="",E100="",F100=""),"Incompleto",IF(M100&lt;='Parâmetros'!$B$4,"Acertado",IF(H100&lt;'Parâmetros'!$B$2,"Vencido",IF(M100&gt;='Parâmetros'!$B$5,"Pendente - valor elevado","Pendente")))))</f>
        <v/>
      </c>
      <c r="P100" s="20" t="n"/>
      <c r="Q100" s="23" t="n"/>
      <c r="R100" s="29">
        <f>IF(A100="","",IF(COUNTIF($A$2:$A$201,A100)&gt;1,"ID duplicado",IF(OR(B100="",C100="",D100="",E100="",F100=""),"Preencher campos obrigatórios",IF(B100&gt;'Parâmetros'!$B$2,"Data futura",IF(F100&lt;=0,"Revisar valor adiantado",IF(AND(G100&lt;&gt;"",OR(G100&lt;1,G100&gt;'Parâmetros'!$B$6)),"Revisar prazo",IF(OR(I100&lt;0,J100&lt;0),"Revisar valores de acerto",IF(I100+J100&gt;F100+'Parâmetros'!$B$4,"Acerto acima do adiantado",IF(AND(I100+J100&gt;0,K100=""),"Informar data do último acerto",IF(AND(K100&lt;&gt;"",K100&lt;B100),"Data de acerto anterior",IF(AND(K100&lt;&gt;"",K100&gt;'Parâmetros'!$B$2),"Data de acerto futura","")))))))))))</f>
        <v/>
      </c>
    </row>
    <row r="101" ht="22" customHeight="1">
      <c r="A101" s="20" t="n"/>
      <c r="B101" s="21" t="n"/>
      <c r="C101" s="20" t="n"/>
      <c r="D101" s="22" t="n"/>
      <c r="E101" s="23" t="n"/>
      <c r="F101" s="42" t="n"/>
      <c r="G101" s="25" t="n"/>
      <c r="H101" s="26">
        <f>IF(OR(A101="",B101=""),"",B101+IF(G101="",'Parâmetros'!$B$3,G101))</f>
        <v/>
      </c>
      <c r="I101" s="42" t="n"/>
      <c r="J101" s="42" t="n"/>
      <c r="K101" s="21" t="n"/>
      <c r="L101" s="43">
        <f>IF(OR(A101="",F101=""),"",MIN(F101,IF(I101="",0,I101)+IF(J101="",0,J101)))</f>
        <v/>
      </c>
      <c r="M101" s="43">
        <f>IF(L101="","",MAX(0,F101-L101))</f>
        <v/>
      </c>
      <c r="N101" s="28">
        <f>IF(OR(A101="",H101="",M101=""),"",IF(M101&lt;='Parâmetros'!$B$4,0,MAX(0,'Parâmetros'!$B$2-H101)))</f>
        <v/>
      </c>
      <c r="O101" s="29">
        <f>IF(A101="","",IF(OR(B101="",C101="",D101="",E101="",F101=""),"Incompleto",IF(M101&lt;='Parâmetros'!$B$4,"Acertado",IF(H101&lt;'Parâmetros'!$B$2,"Vencido",IF(M101&gt;='Parâmetros'!$B$5,"Pendente - valor elevado","Pendente")))))</f>
        <v/>
      </c>
      <c r="P101" s="20" t="n"/>
      <c r="Q101" s="23" t="n"/>
      <c r="R101" s="29">
        <f>IF(A101="","",IF(COUNTIF($A$2:$A$201,A101)&gt;1,"ID duplicado",IF(OR(B101="",C101="",D101="",E101="",F101=""),"Preencher campos obrigatórios",IF(B101&gt;'Parâmetros'!$B$2,"Data futura",IF(F101&lt;=0,"Revisar valor adiantado",IF(AND(G101&lt;&gt;"",OR(G101&lt;1,G101&gt;'Parâmetros'!$B$6)),"Revisar prazo",IF(OR(I101&lt;0,J101&lt;0),"Revisar valores de acerto",IF(I101+J101&gt;F101+'Parâmetros'!$B$4,"Acerto acima do adiantado",IF(AND(I101+J101&gt;0,K101=""),"Informar data do último acerto",IF(AND(K101&lt;&gt;"",K101&lt;B101),"Data de acerto anterior",IF(AND(K101&lt;&gt;"",K101&gt;'Parâmetros'!$B$2),"Data de acerto futura","")))))))))))</f>
        <v/>
      </c>
    </row>
    <row r="102" ht="22" customHeight="1">
      <c r="A102" s="20" t="n"/>
      <c r="B102" s="21" t="n"/>
      <c r="C102" s="20" t="n"/>
      <c r="D102" s="22" t="n"/>
      <c r="E102" s="23" t="n"/>
      <c r="F102" s="42" t="n"/>
      <c r="G102" s="25" t="n"/>
      <c r="H102" s="26">
        <f>IF(OR(A102="",B102=""),"",B102+IF(G102="",'Parâmetros'!$B$3,G102))</f>
        <v/>
      </c>
      <c r="I102" s="42" t="n"/>
      <c r="J102" s="42" t="n"/>
      <c r="K102" s="21" t="n"/>
      <c r="L102" s="43">
        <f>IF(OR(A102="",F102=""),"",MIN(F102,IF(I102="",0,I102)+IF(J102="",0,J102)))</f>
        <v/>
      </c>
      <c r="M102" s="43">
        <f>IF(L102="","",MAX(0,F102-L102))</f>
        <v/>
      </c>
      <c r="N102" s="28">
        <f>IF(OR(A102="",H102="",M102=""),"",IF(M102&lt;='Parâmetros'!$B$4,0,MAX(0,'Parâmetros'!$B$2-H102)))</f>
        <v/>
      </c>
      <c r="O102" s="29">
        <f>IF(A102="","",IF(OR(B102="",C102="",D102="",E102="",F102=""),"Incompleto",IF(M102&lt;='Parâmetros'!$B$4,"Acertado",IF(H102&lt;'Parâmetros'!$B$2,"Vencido",IF(M102&gt;='Parâmetros'!$B$5,"Pendente - valor elevado","Pendente")))))</f>
        <v/>
      </c>
      <c r="P102" s="20" t="n"/>
      <c r="Q102" s="23" t="n"/>
      <c r="R102" s="29">
        <f>IF(A102="","",IF(COUNTIF($A$2:$A$201,A102)&gt;1,"ID duplicado",IF(OR(B102="",C102="",D102="",E102="",F102=""),"Preencher campos obrigatórios",IF(B102&gt;'Parâmetros'!$B$2,"Data futura",IF(F102&lt;=0,"Revisar valor adiantado",IF(AND(G102&lt;&gt;"",OR(G102&lt;1,G102&gt;'Parâmetros'!$B$6)),"Revisar prazo",IF(OR(I102&lt;0,J102&lt;0),"Revisar valores de acerto",IF(I102+J102&gt;F102+'Parâmetros'!$B$4,"Acerto acima do adiantado",IF(AND(I102+J102&gt;0,K102=""),"Informar data do último acerto",IF(AND(K102&lt;&gt;"",K102&lt;B102),"Data de acerto anterior",IF(AND(K102&lt;&gt;"",K102&gt;'Parâmetros'!$B$2),"Data de acerto futura","")))))))))))</f>
        <v/>
      </c>
    </row>
    <row r="103" ht="22" customHeight="1">
      <c r="A103" s="20" t="n"/>
      <c r="B103" s="21" t="n"/>
      <c r="C103" s="20" t="n"/>
      <c r="D103" s="22" t="n"/>
      <c r="E103" s="23" t="n"/>
      <c r="F103" s="42" t="n"/>
      <c r="G103" s="25" t="n"/>
      <c r="H103" s="26">
        <f>IF(OR(A103="",B103=""),"",B103+IF(G103="",'Parâmetros'!$B$3,G103))</f>
        <v/>
      </c>
      <c r="I103" s="42" t="n"/>
      <c r="J103" s="42" t="n"/>
      <c r="K103" s="21" t="n"/>
      <c r="L103" s="43">
        <f>IF(OR(A103="",F103=""),"",MIN(F103,IF(I103="",0,I103)+IF(J103="",0,J103)))</f>
        <v/>
      </c>
      <c r="M103" s="43">
        <f>IF(L103="","",MAX(0,F103-L103))</f>
        <v/>
      </c>
      <c r="N103" s="28">
        <f>IF(OR(A103="",H103="",M103=""),"",IF(M103&lt;='Parâmetros'!$B$4,0,MAX(0,'Parâmetros'!$B$2-H103)))</f>
        <v/>
      </c>
      <c r="O103" s="29">
        <f>IF(A103="","",IF(OR(B103="",C103="",D103="",E103="",F103=""),"Incompleto",IF(M103&lt;='Parâmetros'!$B$4,"Acertado",IF(H103&lt;'Parâmetros'!$B$2,"Vencido",IF(M103&gt;='Parâmetros'!$B$5,"Pendente - valor elevado","Pendente")))))</f>
        <v/>
      </c>
      <c r="P103" s="20" t="n"/>
      <c r="Q103" s="23" t="n"/>
      <c r="R103" s="29">
        <f>IF(A103="","",IF(COUNTIF($A$2:$A$201,A103)&gt;1,"ID duplicado",IF(OR(B103="",C103="",D103="",E103="",F103=""),"Preencher campos obrigatórios",IF(B103&gt;'Parâmetros'!$B$2,"Data futura",IF(F103&lt;=0,"Revisar valor adiantado",IF(AND(G103&lt;&gt;"",OR(G103&lt;1,G103&gt;'Parâmetros'!$B$6)),"Revisar prazo",IF(OR(I103&lt;0,J103&lt;0),"Revisar valores de acerto",IF(I103+J103&gt;F103+'Parâmetros'!$B$4,"Acerto acima do adiantado",IF(AND(I103+J103&gt;0,K103=""),"Informar data do último acerto",IF(AND(K103&lt;&gt;"",K103&lt;B103),"Data de acerto anterior",IF(AND(K103&lt;&gt;"",K103&gt;'Parâmetros'!$B$2),"Data de acerto futura","")))))))))))</f>
        <v/>
      </c>
    </row>
    <row r="104" ht="22" customHeight="1">
      <c r="A104" s="20" t="n"/>
      <c r="B104" s="21" t="n"/>
      <c r="C104" s="20" t="n"/>
      <c r="D104" s="22" t="n"/>
      <c r="E104" s="23" t="n"/>
      <c r="F104" s="42" t="n"/>
      <c r="G104" s="25" t="n"/>
      <c r="H104" s="26">
        <f>IF(OR(A104="",B104=""),"",B104+IF(G104="",'Parâmetros'!$B$3,G104))</f>
        <v/>
      </c>
      <c r="I104" s="42" t="n"/>
      <c r="J104" s="42" t="n"/>
      <c r="K104" s="21" t="n"/>
      <c r="L104" s="43">
        <f>IF(OR(A104="",F104=""),"",MIN(F104,IF(I104="",0,I104)+IF(J104="",0,J104)))</f>
        <v/>
      </c>
      <c r="M104" s="43">
        <f>IF(L104="","",MAX(0,F104-L104))</f>
        <v/>
      </c>
      <c r="N104" s="28">
        <f>IF(OR(A104="",H104="",M104=""),"",IF(M104&lt;='Parâmetros'!$B$4,0,MAX(0,'Parâmetros'!$B$2-H104)))</f>
        <v/>
      </c>
      <c r="O104" s="29">
        <f>IF(A104="","",IF(OR(B104="",C104="",D104="",E104="",F104=""),"Incompleto",IF(M104&lt;='Parâmetros'!$B$4,"Acertado",IF(H104&lt;'Parâmetros'!$B$2,"Vencido",IF(M104&gt;='Parâmetros'!$B$5,"Pendente - valor elevado","Pendente")))))</f>
        <v/>
      </c>
      <c r="P104" s="20" t="n"/>
      <c r="Q104" s="23" t="n"/>
      <c r="R104" s="29">
        <f>IF(A104="","",IF(COUNTIF($A$2:$A$201,A104)&gt;1,"ID duplicado",IF(OR(B104="",C104="",D104="",E104="",F104=""),"Preencher campos obrigatórios",IF(B104&gt;'Parâmetros'!$B$2,"Data futura",IF(F104&lt;=0,"Revisar valor adiantado",IF(AND(G104&lt;&gt;"",OR(G104&lt;1,G104&gt;'Parâmetros'!$B$6)),"Revisar prazo",IF(OR(I104&lt;0,J104&lt;0),"Revisar valores de acerto",IF(I104+J104&gt;F104+'Parâmetros'!$B$4,"Acerto acima do adiantado",IF(AND(I104+J104&gt;0,K104=""),"Informar data do último acerto",IF(AND(K104&lt;&gt;"",K104&lt;B104),"Data de acerto anterior",IF(AND(K104&lt;&gt;"",K104&gt;'Parâmetros'!$B$2),"Data de acerto futura","")))))))))))</f>
        <v/>
      </c>
    </row>
    <row r="105" ht="22" customHeight="1">
      <c r="A105" s="20" t="n"/>
      <c r="B105" s="21" t="n"/>
      <c r="C105" s="20" t="n"/>
      <c r="D105" s="22" t="n"/>
      <c r="E105" s="23" t="n"/>
      <c r="F105" s="42" t="n"/>
      <c r="G105" s="25" t="n"/>
      <c r="H105" s="26">
        <f>IF(OR(A105="",B105=""),"",B105+IF(G105="",'Parâmetros'!$B$3,G105))</f>
        <v/>
      </c>
      <c r="I105" s="42" t="n"/>
      <c r="J105" s="42" t="n"/>
      <c r="K105" s="21" t="n"/>
      <c r="L105" s="43">
        <f>IF(OR(A105="",F105=""),"",MIN(F105,IF(I105="",0,I105)+IF(J105="",0,J105)))</f>
        <v/>
      </c>
      <c r="M105" s="43">
        <f>IF(L105="","",MAX(0,F105-L105))</f>
        <v/>
      </c>
      <c r="N105" s="28">
        <f>IF(OR(A105="",H105="",M105=""),"",IF(M105&lt;='Parâmetros'!$B$4,0,MAX(0,'Parâmetros'!$B$2-H105)))</f>
        <v/>
      </c>
      <c r="O105" s="29">
        <f>IF(A105="","",IF(OR(B105="",C105="",D105="",E105="",F105=""),"Incompleto",IF(M105&lt;='Parâmetros'!$B$4,"Acertado",IF(H105&lt;'Parâmetros'!$B$2,"Vencido",IF(M105&gt;='Parâmetros'!$B$5,"Pendente - valor elevado","Pendente")))))</f>
        <v/>
      </c>
      <c r="P105" s="20" t="n"/>
      <c r="Q105" s="23" t="n"/>
      <c r="R105" s="29">
        <f>IF(A105="","",IF(COUNTIF($A$2:$A$201,A105)&gt;1,"ID duplicado",IF(OR(B105="",C105="",D105="",E105="",F105=""),"Preencher campos obrigatórios",IF(B105&gt;'Parâmetros'!$B$2,"Data futura",IF(F105&lt;=0,"Revisar valor adiantado",IF(AND(G105&lt;&gt;"",OR(G105&lt;1,G105&gt;'Parâmetros'!$B$6)),"Revisar prazo",IF(OR(I105&lt;0,J105&lt;0),"Revisar valores de acerto",IF(I105+J105&gt;F105+'Parâmetros'!$B$4,"Acerto acima do adiantado",IF(AND(I105+J105&gt;0,K105=""),"Informar data do último acerto",IF(AND(K105&lt;&gt;"",K105&lt;B105),"Data de acerto anterior",IF(AND(K105&lt;&gt;"",K105&gt;'Parâmetros'!$B$2),"Data de acerto futura","")))))))))))</f>
        <v/>
      </c>
    </row>
    <row r="106" ht="22" customHeight="1">
      <c r="A106" s="20" t="n"/>
      <c r="B106" s="21" t="n"/>
      <c r="C106" s="20" t="n"/>
      <c r="D106" s="22" t="n"/>
      <c r="E106" s="23" t="n"/>
      <c r="F106" s="42" t="n"/>
      <c r="G106" s="25" t="n"/>
      <c r="H106" s="26">
        <f>IF(OR(A106="",B106=""),"",B106+IF(G106="",'Parâmetros'!$B$3,G106))</f>
        <v/>
      </c>
      <c r="I106" s="42" t="n"/>
      <c r="J106" s="42" t="n"/>
      <c r="K106" s="21" t="n"/>
      <c r="L106" s="43">
        <f>IF(OR(A106="",F106=""),"",MIN(F106,IF(I106="",0,I106)+IF(J106="",0,J106)))</f>
        <v/>
      </c>
      <c r="M106" s="43">
        <f>IF(L106="","",MAX(0,F106-L106))</f>
        <v/>
      </c>
      <c r="N106" s="28">
        <f>IF(OR(A106="",H106="",M106=""),"",IF(M106&lt;='Parâmetros'!$B$4,0,MAX(0,'Parâmetros'!$B$2-H106)))</f>
        <v/>
      </c>
      <c r="O106" s="29">
        <f>IF(A106="","",IF(OR(B106="",C106="",D106="",E106="",F106=""),"Incompleto",IF(M106&lt;='Parâmetros'!$B$4,"Acertado",IF(H106&lt;'Parâmetros'!$B$2,"Vencido",IF(M106&gt;='Parâmetros'!$B$5,"Pendente - valor elevado","Pendente")))))</f>
        <v/>
      </c>
      <c r="P106" s="20" t="n"/>
      <c r="Q106" s="23" t="n"/>
      <c r="R106" s="29">
        <f>IF(A106="","",IF(COUNTIF($A$2:$A$201,A106)&gt;1,"ID duplicado",IF(OR(B106="",C106="",D106="",E106="",F106=""),"Preencher campos obrigatórios",IF(B106&gt;'Parâmetros'!$B$2,"Data futura",IF(F106&lt;=0,"Revisar valor adiantado",IF(AND(G106&lt;&gt;"",OR(G106&lt;1,G106&gt;'Parâmetros'!$B$6)),"Revisar prazo",IF(OR(I106&lt;0,J106&lt;0),"Revisar valores de acerto",IF(I106+J106&gt;F106+'Parâmetros'!$B$4,"Acerto acima do adiantado",IF(AND(I106+J106&gt;0,K106=""),"Informar data do último acerto",IF(AND(K106&lt;&gt;"",K106&lt;B106),"Data de acerto anterior",IF(AND(K106&lt;&gt;"",K106&gt;'Parâmetros'!$B$2),"Data de acerto futura","")))))))))))</f>
        <v/>
      </c>
    </row>
    <row r="107" ht="22" customHeight="1">
      <c r="A107" s="20" t="n"/>
      <c r="B107" s="21" t="n"/>
      <c r="C107" s="20" t="n"/>
      <c r="D107" s="22" t="n"/>
      <c r="E107" s="23" t="n"/>
      <c r="F107" s="42" t="n"/>
      <c r="G107" s="25" t="n"/>
      <c r="H107" s="26">
        <f>IF(OR(A107="",B107=""),"",B107+IF(G107="",'Parâmetros'!$B$3,G107))</f>
        <v/>
      </c>
      <c r="I107" s="42" t="n"/>
      <c r="J107" s="42" t="n"/>
      <c r="K107" s="21" t="n"/>
      <c r="L107" s="43">
        <f>IF(OR(A107="",F107=""),"",MIN(F107,IF(I107="",0,I107)+IF(J107="",0,J107)))</f>
        <v/>
      </c>
      <c r="M107" s="43">
        <f>IF(L107="","",MAX(0,F107-L107))</f>
        <v/>
      </c>
      <c r="N107" s="28">
        <f>IF(OR(A107="",H107="",M107=""),"",IF(M107&lt;='Parâmetros'!$B$4,0,MAX(0,'Parâmetros'!$B$2-H107)))</f>
        <v/>
      </c>
      <c r="O107" s="29">
        <f>IF(A107="","",IF(OR(B107="",C107="",D107="",E107="",F107=""),"Incompleto",IF(M107&lt;='Parâmetros'!$B$4,"Acertado",IF(H107&lt;'Parâmetros'!$B$2,"Vencido",IF(M107&gt;='Parâmetros'!$B$5,"Pendente - valor elevado","Pendente")))))</f>
        <v/>
      </c>
      <c r="P107" s="20" t="n"/>
      <c r="Q107" s="23" t="n"/>
      <c r="R107" s="29">
        <f>IF(A107="","",IF(COUNTIF($A$2:$A$201,A107)&gt;1,"ID duplicado",IF(OR(B107="",C107="",D107="",E107="",F107=""),"Preencher campos obrigatórios",IF(B107&gt;'Parâmetros'!$B$2,"Data futura",IF(F107&lt;=0,"Revisar valor adiantado",IF(AND(G107&lt;&gt;"",OR(G107&lt;1,G107&gt;'Parâmetros'!$B$6)),"Revisar prazo",IF(OR(I107&lt;0,J107&lt;0),"Revisar valores de acerto",IF(I107+J107&gt;F107+'Parâmetros'!$B$4,"Acerto acima do adiantado",IF(AND(I107+J107&gt;0,K107=""),"Informar data do último acerto",IF(AND(K107&lt;&gt;"",K107&lt;B107),"Data de acerto anterior",IF(AND(K107&lt;&gt;"",K107&gt;'Parâmetros'!$B$2),"Data de acerto futura","")))))))))))</f>
        <v/>
      </c>
    </row>
    <row r="108" ht="22" customHeight="1">
      <c r="A108" s="20" t="n"/>
      <c r="B108" s="21" t="n"/>
      <c r="C108" s="20" t="n"/>
      <c r="D108" s="22" t="n"/>
      <c r="E108" s="23" t="n"/>
      <c r="F108" s="42" t="n"/>
      <c r="G108" s="25" t="n"/>
      <c r="H108" s="26">
        <f>IF(OR(A108="",B108=""),"",B108+IF(G108="",'Parâmetros'!$B$3,G108))</f>
        <v/>
      </c>
      <c r="I108" s="42" t="n"/>
      <c r="J108" s="42" t="n"/>
      <c r="K108" s="21" t="n"/>
      <c r="L108" s="43">
        <f>IF(OR(A108="",F108=""),"",MIN(F108,IF(I108="",0,I108)+IF(J108="",0,J108)))</f>
        <v/>
      </c>
      <c r="M108" s="43">
        <f>IF(L108="","",MAX(0,F108-L108))</f>
        <v/>
      </c>
      <c r="N108" s="28">
        <f>IF(OR(A108="",H108="",M108=""),"",IF(M108&lt;='Parâmetros'!$B$4,0,MAX(0,'Parâmetros'!$B$2-H108)))</f>
        <v/>
      </c>
      <c r="O108" s="29">
        <f>IF(A108="","",IF(OR(B108="",C108="",D108="",E108="",F108=""),"Incompleto",IF(M108&lt;='Parâmetros'!$B$4,"Acertado",IF(H108&lt;'Parâmetros'!$B$2,"Vencido",IF(M108&gt;='Parâmetros'!$B$5,"Pendente - valor elevado","Pendente")))))</f>
        <v/>
      </c>
      <c r="P108" s="20" t="n"/>
      <c r="Q108" s="23" t="n"/>
      <c r="R108" s="29">
        <f>IF(A108="","",IF(COUNTIF($A$2:$A$201,A108)&gt;1,"ID duplicado",IF(OR(B108="",C108="",D108="",E108="",F108=""),"Preencher campos obrigatórios",IF(B108&gt;'Parâmetros'!$B$2,"Data futura",IF(F108&lt;=0,"Revisar valor adiantado",IF(AND(G108&lt;&gt;"",OR(G108&lt;1,G108&gt;'Parâmetros'!$B$6)),"Revisar prazo",IF(OR(I108&lt;0,J108&lt;0),"Revisar valores de acerto",IF(I108+J108&gt;F108+'Parâmetros'!$B$4,"Acerto acima do adiantado",IF(AND(I108+J108&gt;0,K108=""),"Informar data do último acerto",IF(AND(K108&lt;&gt;"",K108&lt;B108),"Data de acerto anterior",IF(AND(K108&lt;&gt;"",K108&gt;'Parâmetros'!$B$2),"Data de acerto futura","")))))))))))</f>
        <v/>
      </c>
    </row>
    <row r="109" ht="22" customHeight="1">
      <c r="A109" s="20" t="n"/>
      <c r="B109" s="21" t="n"/>
      <c r="C109" s="20" t="n"/>
      <c r="D109" s="22" t="n"/>
      <c r="E109" s="23" t="n"/>
      <c r="F109" s="42" t="n"/>
      <c r="G109" s="25" t="n"/>
      <c r="H109" s="26">
        <f>IF(OR(A109="",B109=""),"",B109+IF(G109="",'Parâmetros'!$B$3,G109))</f>
        <v/>
      </c>
      <c r="I109" s="42" t="n"/>
      <c r="J109" s="42" t="n"/>
      <c r="K109" s="21" t="n"/>
      <c r="L109" s="43">
        <f>IF(OR(A109="",F109=""),"",MIN(F109,IF(I109="",0,I109)+IF(J109="",0,J109)))</f>
        <v/>
      </c>
      <c r="M109" s="43">
        <f>IF(L109="","",MAX(0,F109-L109))</f>
        <v/>
      </c>
      <c r="N109" s="28">
        <f>IF(OR(A109="",H109="",M109=""),"",IF(M109&lt;='Parâmetros'!$B$4,0,MAX(0,'Parâmetros'!$B$2-H109)))</f>
        <v/>
      </c>
      <c r="O109" s="29">
        <f>IF(A109="","",IF(OR(B109="",C109="",D109="",E109="",F109=""),"Incompleto",IF(M109&lt;='Parâmetros'!$B$4,"Acertado",IF(H109&lt;'Parâmetros'!$B$2,"Vencido",IF(M109&gt;='Parâmetros'!$B$5,"Pendente - valor elevado","Pendente")))))</f>
        <v/>
      </c>
      <c r="P109" s="20" t="n"/>
      <c r="Q109" s="23" t="n"/>
      <c r="R109" s="29">
        <f>IF(A109="","",IF(COUNTIF($A$2:$A$201,A109)&gt;1,"ID duplicado",IF(OR(B109="",C109="",D109="",E109="",F109=""),"Preencher campos obrigatórios",IF(B109&gt;'Parâmetros'!$B$2,"Data futura",IF(F109&lt;=0,"Revisar valor adiantado",IF(AND(G109&lt;&gt;"",OR(G109&lt;1,G109&gt;'Parâmetros'!$B$6)),"Revisar prazo",IF(OR(I109&lt;0,J109&lt;0),"Revisar valores de acerto",IF(I109+J109&gt;F109+'Parâmetros'!$B$4,"Acerto acima do adiantado",IF(AND(I109+J109&gt;0,K109=""),"Informar data do último acerto",IF(AND(K109&lt;&gt;"",K109&lt;B109),"Data de acerto anterior",IF(AND(K109&lt;&gt;"",K109&gt;'Parâmetros'!$B$2),"Data de acerto futura","")))))))))))</f>
        <v/>
      </c>
    </row>
    <row r="110" ht="22" customHeight="1">
      <c r="A110" s="20" t="n"/>
      <c r="B110" s="21" t="n"/>
      <c r="C110" s="20" t="n"/>
      <c r="D110" s="22" t="n"/>
      <c r="E110" s="23" t="n"/>
      <c r="F110" s="42" t="n"/>
      <c r="G110" s="25" t="n"/>
      <c r="H110" s="26">
        <f>IF(OR(A110="",B110=""),"",B110+IF(G110="",'Parâmetros'!$B$3,G110))</f>
        <v/>
      </c>
      <c r="I110" s="42" t="n"/>
      <c r="J110" s="42" t="n"/>
      <c r="K110" s="21" t="n"/>
      <c r="L110" s="43">
        <f>IF(OR(A110="",F110=""),"",MIN(F110,IF(I110="",0,I110)+IF(J110="",0,J110)))</f>
        <v/>
      </c>
      <c r="M110" s="43">
        <f>IF(L110="","",MAX(0,F110-L110))</f>
        <v/>
      </c>
      <c r="N110" s="28">
        <f>IF(OR(A110="",H110="",M110=""),"",IF(M110&lt;='Parâmetros'!$B$4,0,MAX(0,'Parâmetros'!$B$2-H110)))</f>
        <v/>
      </c>
      <c r="O110" s="29">
        <f>IF(A110="","",IF(OR(B110="",C110="",D110="",E110="",F110=""),"Incompleto",IF(M110&lt;='Parâmetros'!$B$4,"Acertado",IF(H110&lt;'Parâmetros'!$B$2,"Vencido",IF(M110&gt;='Parâmetros'!$B$5,"Pendente - valor elevado","Pendente")))))</f>
        <v/>
      </c>
      <c r="P110" s="20" t="n"/>
      <c r="Q110" s="23" t="n"/>
      <c r="R110" s="29">
        <f>IF(A110="","",IF(COUNTIF($A$2:$A$201,A110)&gt;1,"ID duplicado",IF(OR(B110="",C110="",D110="",E110="",F110=""),"Preencher campos obrigatórios",IF(B110&gt;'Parâmetros'!$B$2,"Data futura",IF(F110&lt;=0,"Revisar valor adiantado",IF(AND(G110&lt;&gt;"",OR(G110&lt;1,G110&gt;'Parâmetros'!$B$6)),"Revisar prazo",IF(OR(I110&lt;0,J110&lt;0),"Revisar valores de acerto",IF(I110+J110&gt;F110+'Parâmetros'!$B$4,"Acerto acima do adiantado",IF(AND(I110+J110&gt;0,K110=""),"Informar data do último acerto",IF(AND(K110&lt;&gt;"",K110&lt;B110),"Data de acerto anterior",IF(AND(K110&lt;&gt;"",K110&gt;'Parâmetros'!$B$2),"Data de acerto futura","")))))))))))</f>
        <v/>
      </c>
    </row>
    <row r="111" ht="22" customHeight="1">
      <c r="A111" s="20" t="n"/>
      <c r="B111" s="21" t="n"/>
      <c r="C111" s="20" t="n"/>
      <c r="D111" s="22" t="n"/>
      <c r="E111" s="23" t="n"/>
      <c r="F111" s="42" t="n"/>
      <c r="G111" s="25" t="n"/>
      <c r="H111" s="26">
        <f>IF(OR(A111="",B111=""),"",B111+IF(G111="",'Parâmetros'!$B$3,G111))</f>
        <v/>
      </c>
      <c r="I111" s="42" t="n"/>
      <c r="J111" s="42" t="n"/>
      <c r="K111" s="21" t="n"/>
      <c r="L111" s="43">
        <f>IF(OR(A111="",F111=""),"",MIN(F111,IF(I111="",0,I111)+IF(J111="",0,J111)))</f>
        <v/>
      </c>
      <c r="M111" s="43">
        <f>IF(L111="","",MAX(0,F111-L111))</f>
        <v/>
      </c>
      <c r="N111" s="28">
        <f>IF(OR(A111="",H111="",M111=""),"",IF(M111&lt;='Parâmetros'!$B$4,0,MAX(0,'Parâmetros'!$B$2-H111)))</f>
        <v/>
      </c>
      <c r="O111" s="29">
        <f>IF(A111="","",IF(OR(B111="",C111="",D111="",E111="",F111=""),"Incompleto",IF(M111&lt;='Parâmetros'!$B$4,"Acertado",IF(H111&lt;'Parâmetros'!$B$2,"Vencido",IF(M111&gt;='Parâmetros'!$B$5,"Pendente - valor elevado","Pendente")))))</f>
        <v/>
      </c>
      <c r="P111" s="20" t="n"/>
      <c r="Q111" s="23" t="n"/>
      <c r="R111" s="29">
        <f>IF(A111="","",IF(COUNTIF($A$2:$A$201,A111)&gt;1,"ID duplicado",IF(OR(B111="",C111="",D111="",E111="",F111=""),"Preencher campos obrigatórios",IF(B111&gt;'Parâmetros'!$B$2,"Data futura",IF(F111&lt;=0,"Revisar valor adiantado",IF(AND(G111&lt;&gt;"",OR(G111&lt;1,G111&gt;'Parâmetros'!$B$6)),"Revisar prazo",IF(OR(I111&lt;0,J111&lt;0),"Revisar valores de acerto",IF(I111+J111&gt;F111+'Parâmetros'!$B$4,"Acerto acima do adiantado",IF(AND(I111+J111&gt;0,K111=""),"Informar data do último acerto",IF(AND(K111&lt;&gt;"",K111&lt;B111),"Data de acerto anterior",IF(AND(K111&lt;&gt;"",K111&gt;'Parâmetros'!$B$2),"Data de acerto futura","")))))))))))</f>
        <v/>
      </c>
    </row>
    <row r="112" ht="22" customHeight="1">
      <c r="A112" s="20" t="n"/>
      <c r="B112" s="21" t="n"/>
      <c r="C112" s="20" t="n"/>
      <c r="D112" s="22" t="n"/>
      <c r="E112" s="23" t="n"/>
      <c r="F112" s="42" t="n"/>
      <c r="G112" s="25" t="n"/>
      <c r="H112" s="26">
        <f>IF(OR(A112="",B112=""),"",B112+IF(G112="",'Parâmetros'!$B$3,G112))</f>
        <v/>
      </c>
      <c r="I112" s="42" t="n"/>
      <c r="J112" s="42" t="n"/>
      <c r="K112" s="21" t="n"/>
      <c r="L112" s="43">
        <f>IF(OR(A112="",F112=""),"",MIN(F112,IF(I112="",0,I112)+IF(J112="",0,J112)))</f>
        <v/>
      </c>
      <c r="M112" s="43">
        <f>IF(L112="","",MAX(0,F112-L112))</f>
        <v/>
      </c>
      <c r="N112" s="28">
        <f>IF(OR(A112="",H112="",M112=""),"",IF(M112&lt;='Parâmetros'!$B$4,0,MAX(0,'Parâmetros'!$B$2-H112)))</f>
        <v/>
      </c>
      <c r="O112" s="29">
        <f>IF(A112="","",IF(OR(B112="",C112="",D112="",E112="",F112=""),"Incompleto",IF(M112&lt;='Parâmetros'!$B$4,"Acertado",IF(H112&lt;'Parâmetros'!$B$2,"Vencido",IF(M112&gt;='Parâmetros'!$B$5,"Pendente - valor elevado","Pendente")))))</f>
        <v/>
      </c>
      <c r="P112" s="20" t="n"/>
      <c r="Q112" s="23" t="n"/>
      <c r="R112" s="29">
        <f>IF(A112="","",IF(COUNTIF($A$2:$A$201,A112)&gt;1,"ID duplicado",IF(OR(B112="",C112="",D112="",E112="",F112=""),"Preencher campos obrigatórios",IF(B112&gt;'Parâmetros'!$B$2,"Data futura",IF(F112&lt;=0,"Revisar valor adiantado",IF(AND(G112&lt;&gt;"",OR(G112&lt;1,G112&gt;'Parâmetros'!$B$6)),"Revisar prazo",IF(OR(I112&lt;0,J112&lt;0),"Revisar valores de acerto",IF(I112+J112&gt;F112+'Parâmetros'!$B$4,"Acerto acima do adiantado",IF(AND(I112+J112&gt;0,K112=""),"Informar data do último acerto",IF(AND(K112&lt;&gt;"",K112&lt;B112),"Data de acerto anterior",IF(AND(K112&lt;&gt;"",K112&gt;'Parâmetros'!$B$2),"Data de acerto futura","")))))))))))</f>
        <v/>
      </c>
    </row>
    <row r="113" ht="22" customHeight="1">
      <c r="A113" s="20" t="n"/>
      <c r="B113" s="21" t="n"/>
      <c r="C113" s="20" t="n"/>
      <c r="D113" s="22" t="n"/>
      <c r="E113" s="23" t="n"/>
      <c r="F113" s="42" t="n"/>
      <c r="G113" s="25" t="n"/>
      <c r="H113" s="26">
        <f>IF(OR(A113="",B113=""),"",B113+IF(G113="",'Parâmetros'!$B$3,G113))</f>
        <v/>
      </c>
      <c r="I113" s="42" t="n"/>
      <c r="J113" s="42" t="n"/>
      <c r="K113" s="21" t="n"/>
      <c r="L113" s="43">
        <f>IF(OR(A113="",F113=""),"",MIN(F113,IF(I113="",0,I113)+IF(J113="",0,J113)))</f>
        <v/>
      </c>
      <c r="M113" s="43">
        <f>IF(L113="","",MAX(0,F113-L113))</f>
        <v/>
      </c>
      <c r="N113" s="28">
        <f>IF(OR(A113="",H113="",M113=""),"",IF(M113&lt;='Parâmetros'!$B$4,0,MAX(0,'Parâmetros'!$B$2-H113)))</f>
        <v/>
      </c>
      <c r="O113" s="29">
        <f>IF(A113="","",IF(OR(B113="",C113="",D113="",E113="",F113=""),"Incompleto",IF(M113&lt;='Parâmetros'!$B$4,"Acertado",IF(H113&lt;'Parâmetros'!$B$2,"Vencido",IF(M113&gt;='Parâmetros'!$B$5,"Pendente - valor elevado","Pendente")))))</f>
        <v/>
      </c>
      <c r="P113" s="20" t="n"/>
      <c r="Q113" s="23" t="n"/>
      <c r="R113" s="29">
        <f>IF(A113="","",IF(COUNTIF($A$2:$A$201,A113)&gt;1,"ID duplicado",IF(OR(B113="",C113="",D113="",E113="",F113=""),"Preencher campos obrigatórios",IF(B113&gt;'Parâmetros'!$B$2,"Data futura",IF(F113&lt;=0,"Revisar valor adiantado",IF(AND(G113&lt;&gt;"",OR(G113&lt;1,G113&gt;'Parâmetros'!$B$6)),"Revisar prazo",IF(OR(I113&lt;0,J113&lt;0),"Revisar valores de acerto",IF(I113+J113&gt;F113+'Parâmetros'!$B$4,"Acerto acima do adiantado",IF(AND(I113+J113&gt;0,K113=""),"Informar data do último acerto",IF(AND(K113&lt;&gt;"",K113&lt;B113),"Data de acerto anterior",IF(AND(K113&lt;&gt;"",K113&gt;'Parâmetros'!$B$2),"Data de acerto futura","")))))))))))</f>
        <v/>
      </c>
    </row>
    <row r="114" ht="22" customHeight="1">
      <c r="A114" s="20" t="n"/>
      <c r="B114" s="21" t="n"/>
      <c r="C114" s="20" t="n"/>
      <c r="D114" s="22" t="n"/>
      <c r="E114" s="23" t="n"/>
      <c r="F114" s="42" t="n"/>
      <c r="G114" s="25" t="n"/>
      <c r="H114" s="26">
        <f>IF(OR(A114="",B114=""),"",B114+IF(G114="",'Parâmetros'!$B$3,G114))</f>
        <v/>
      </c>
      <c r="I114" s="42" t="n"/>
      <c r="J114" s="42" t="n"/>
      <c r="K114" s="21" t="n"/>
      <c r="L114" s="43">
        <f>IF(OR(A114="",F114=""),"",MIN(F114,IF(I114="",0,I114)+IF(J114="",0,J114)))</f>
        <v/>
      </c>
      <c r="M114" s="43">
        <f>IF(L114="","",MAX(0,F114-L114))</f>
        <v/>
      </c>
      <c r="N114" s="28">
        <f>IF(OR(A114="",H114="",M114=""),"",IF(M114&lt;='Parâmetros'!$B$4,0,MAX(0,'Parâmetros'!$B$2-H114)))</f>
        <v/>
      </c>
      <c r="O114" s="29">
        <f>IF(A114="","",IF(OR(B114="",C114="",D114="",E114="",F114=""),"Incompleto",IF(M114&lt;='Parâmetros'!$B$4,"Acertado",IF(H114&lt;'Parâmetros'!$B$2,"Vencido",IF(M114&gt;='Parâmetros'!$B$5,"Pendente - valor elevado","Pendente")))))</f>
        <v/>
      </c>
      <c r="P114" s="20" t="n"/>
      <c r="Q114" s="23" t="n"/>
      <c r="R114" s="29">
        <f>IF(A114="","",IF(COUNTIF($A$2:$A$201,A114)&gt;1,"ID duplicado",IF(OR(B114="",C114="",D114="",E114="",F114=""),"Preencher campos obrigatórios",IF(B114&gt;'Parâmetros'!$B$2,"Data futura",IF(F114&lt;=0,"Revisar valor adiantado",IF(AND(G114&lt;&gt;"",OR(G114&lt;1,G114&gt;'Parâmetros'!$B$6)),"Revisar prazo",IF(OR(I114&lt;0,J114&lt;0),"Revisar valores de acerto",IF(I114+J114&gt;F114+'Parâmetros'!$B$4,"Acerto acima do adiantado",IF(AND(I114+J114&gt;0,K114=""),"Informar data do último acerto",IF(AND(K114&lt;&gt;"",K114&lt;B114),"Data de acerto anterior",IF(AND(K114&lt;&gt;"",K114&gt;'Parâmetros'!$B$2),"Data de acerto futura","")))))))))))</f>
        <v/>
      </c>
    </row>
    <row r="115" ht="22" customHeight="1">
      <c r="A115" s="20" t="n"/>
      <c r="B115" s="21" t="n"/>
      <c r="C115" s="20" t="n"/>
      <c r="D115" s="22" t="n"/>
      <c r="E115" s="23" t="n"/>
      <c r="F115" s="42" t="n"/>
      <c r="G115" s="25" t="n"/>
      <c r="H115" s="26">
        <f>IF(OR(A115="",B115=""),"",B115+IF(G115="",'Parâmetros'!$B$3,G115))</f>
        <v/>
      </c>
      <c r="I115" s="42" t="n"/>
      <c r="J115" s="42" t="n"/>
      <c r="K115" s="21" t="n"/>
      <c r="L115" s="43">
        <f>IF(OR(A115="",F115=""),"",MIN(F115,IF(I115="",0,I115)+IF(J115="",0,J115)))</f>
        <v/>
      </c>
      <c r="M115" s="43">
        <f>IF(L115="","",MAX(0,F115-L115))</f>
        <v/>
      </c>
      <c r="N115" s="28">
        <f>IF(OR(A115="",H115="",M115=""),"",IF(M115&lt;='Parâmetros'!$B$4,0,MAX(0,'Parâmetros'!$B$2-H115)))</f>
        <v/>
      </c>
      <c r="O115" s="29">
        <f>IF(A115="","",IF(OR(B115="",C115="",D115="",E115="",F115=""),"Incompleto",IF(M115&lt;='Parâmetros'!$B$4,"Acertado",IF(H115&lt;'Parâmetros'!$B$2,"Vencido",IF(M115&gt;='Parâmetros'!$B$5,"Pendente - valor elevado","Pendente")))))</f>
        <v/>
      </c>
      <c r="P115" s="20" t="n"/>
      <c r="Q115" s="23" t="n"/>
      <c r="R115" s="29">
        <f>IF(A115="","",IF(COUNTIF($A$2:$A$201,A115)&gt;1,"ID duplicado",IF(OR(B115="",C115="",D115="",E115="",F115=""),"Preencher campos obrigatórios",IF(B115&gt;'Parâmetros'!$B$2,"Data futura",IF(F115&lt;=0,"Revisar valor adiantado",IF(AND(G115&lt;&gt;"",OR(G115&lt;1,G115&gt;'Parâmetros'!$B$6)),"Revisar prazo",IF(OR(I115&lt;0,J115&lt;0),"Revisar valores de acerto",IF(I115+J115&gt;F115+'Parâmetros'!$B$4,"Acerto acima do adiantado",IF(AND(I115+J115&gt;0,K115=""),"Informar data do último acerto",IF(AND(K115&lt;&gt;"",K115&lt;B115),"Data de acerto anterior",IF(AND(K115&lt;&gt;"",K115&gt;'Parâmetros'!$B$2),"Data de acerto futura","")))))))))))</f>
        <v/>
      </c>
    </row>
    <row r="116" ht="22" customHeight="1">
      <c r="A116" s="20" t="n"/>
      <c r="B116" s="21" t="n"/>
      <c r="C116" s="20" t="n"/>
      <c r="D116" s="22" t="n"/>
      <c r="E116" s="23" t="n"/>
      <c r="F116" s="42" t="n"/>
      <c r="G116" s="25" t="n"/>
      <c r="H116" s="26">
        <f>IF(OR(A116="",B116=""),"",B116+IF(G116="",'Parâmetros'!$B$3,G116))</f>
        <v/>
      </c>
      <c r="I116" s="42" t="n"/>
      <c r="J116" s="42" t="n"/>
      <c r="K116" s="21" t="n"/>
      <c r="L116" s="43">
        <f>IF(OR(A116="",F116=""),"",MIN(F116,IF(I116="",0,I116)+IF(J116="",0,J116)))</f>
        <v/>
      </c>
      <c r="M116" s="43">
        <f>IF(L116="","",MAX(0,F116-L116))</f>
        <v/>
      </c>
      <c r="N116" s="28">
        <f>IF(OR(A116="",H116="",M116=""),"",IF(M116&lt;='Parâmetros'!$B$4,0,MAX(0,'Parâmetros'!$B$2-H116)))</f>
        <v/>
      </c>
      <c r="O116" s="29">
        <f>IF(A116="","",IF(OR(B116="",C116="",D116="",E116="",F116=""),"Incompleto",IF(M116&lt;='Parâmetros'!$B$4,"Acertado",IF(H116&lt;'Parâmetros'!$B$2,"Vencido",IF(M116&gt;='Parâmetros'!$B$5,"Pendente - valor elevado","Pendente")))))</f>
        <v/>
      </c>
      <c r="P116" s="20" t="n"/>
      <c r="Q116" s="23" t="n"/>
      <c r="R116" s="29">
        <f>IF(A116="","",IF(COUNTIF($A$2:$A$201,A116)&gt;1,"ID duplicado",IF(OR(B116="",C116="",D116="",E116="",F116=""),"Preencher campos obrigatórios",IF(B116&gt;'Parâmetros'!$B$2,"Data futura",IF(F116&lt;=0,"Revisar valor adiantado",IF(AND(G116&lt;&gt;"",OR(G116&lt;1,G116&gt;'Parâmetros'!$B$6)),"Revisar prazo",IF(OR(I116&lt;0,J116&lt;0),"Revisar valores de acerto",IF(I116+J116&gt;F116+'Parâmetros'!$B$4,"Acerto acima do adiantado",IF(AND(I116+J116&gt;0,K116=""),"Informar data do último acerto",IF(AND(K116&lt;&gt;"",K116&lt;B116),"Data de acerto anterior",IF(AND(K116&lt;&gt;"",K116&gt;'Parâmetros'!$B$2),"Data de acerto futura","")))))))))))</f>
        <v/>
      </c>
    </row>
    <row r="117" ht="22" customHeight="1">
      <c r="A117" s="20" t="n"/>
      <c r="B117" s="21" t="n"/>
      <c r="C117" s="20" t="n"/>
      <c r="D117" s="22" t="n"/>
      <c r="E117" s="23" t="n"/>
      <c r="F117" s="42" t="n"/>
      <c r="G117" s="25" t="n"/>
      <c r="H117" s="26">
        <f>IF(OR(A117="",B117=""),"",B117+IF(G117="",'Parâmetros'!$B$3,G117))</f>
        <v/>
      </c>
      <c r="I117" s="42" t="n"/>
      <c r="J117" s="42" t="n"/>
      <c r="K117" s="21" t="n"/>
      <c r="L117" s="43">
        <f>IF(OR(A117="",F117=""),"",MIN(F117,IF(I117="",0,I117)+IF(J117="",0,J117)))</f>
        <v/>
      </c>
      <c r="M117" s="43">
        <f>IF(L117="","",MAX(0,F117-L117))</f>
        <v/>
      </c>
      <c r="N117" s="28">
        <f>IF(OR(A117="",H117="",M117=""),"",IF(M117&lt;='Parâmetros'!$B$4,0,MAX(0,'Parâmetros'!$B$2-H117)))</f>
        <v/>
      </c>
      <c r="O117" s="29">
        <f>IF(A117="","",IF(OR(B117="",C117="",D117="",E117="",F117=""),"Incompleto",IF(M117&lt;='Parâmetros'!$B$4,"Acertado",IF(H117&lt;'Parâmetros'!$B$2,"Vencido",IF(M117&gt;='Parâmetros'!$B$5,"Pendente - valor elevado","Pendente")))))</f>
        <v/>
      </c>
      <c r="P117" s="20" t="n"/>
      <c r="Q117" s="23" t="n"/>
      <c r="R117" s="29">
        <f>IF(A117="","",IF(COUNTIF($A$2:$A$201,A117)&gt;1,"ID duplicado",IF(OR(B117="",C117="",D117="",E117="",F117=""),"Preencher campos obrigatórios",IF(B117&gt;'Parâmetros'!$B$2,"Data futura",IF(F117&lt;=0,"Revisar valor adiantado",IF(AND(G117&lt;&gt;"",OR(G117&lt;1,G117&gt;'Parâmetros'!$B$6)),"Revisar prazo",IF(OR(I117&lt;0,J117&lt;0),"Revisar valores de acerto",IF(I117+J117&gt;F117+'Parâmetros'!$B$4,"Acerto acima do adiantado",IF(AND(I117+J117&gt;0,K117=""),"Informar data do último acerto",IF(AND(K117&lt;&gt;"",K117&lt;B117),"Data de acerto anterior",IF(AND(K117&lt;&gt;"",K117&gt;'Parâmetros'!$B$2),"Data de acerto futura","")))))))))))</f>
        <v/>
      </c>
    </row>
    <row r="118" ht="22" customHeight="1">
      <c r="A118" s="20" t="n"/>
      <c r="B118" s="21" t="n"/>
      <c r="C118" s="20" t="n"/>
      <c r="D118" s="22" t="n"/>
      <c r="E118" s="23" t="n"/>
      <c r="F118" s="42" t="n"/>
      <c r="G118" s="25" t="n"/>
      <c r="H118" s="26">
        <f>IF(OR(A118="",B118=""),"",B118+IF(G118="",'Parâmetros'!$B$3,G118))</f>
        <v/>
      </c>
      <c r="I118" s="42" t="n"/>
      <c r="J118" s="42" t="n"/>
      <c r="K118" s="21" t="n"/>
      <c r="L118" s="43">
        <f>IF(OR(A118="",F118=""),"",MIN(F118,IF(I118="",0,I118)+IF(J118="",0,J118)))</f>
        <v/>
      </c>
      <c r="M118" s="43">
        <f>IF(L118="","",MAX(0,F118-L118))</f>
        <v/>
      </c>
      <c r="N118" s="28">
        <f>IF(OR(A118="",H118="",M118=""),"",IF(M118&lt;='Parâmetros'!$B$4,0,MAX(0,'Parâmetros'!$B$2-H118)))</f>
        <v/>
      </c>
      <c r="O118" s="29">
        <f>IF(A118="","",IF(OR(B118="",C118="",D118="",E118="",F118=""),"Incompleto",IF(M118&lt;='Parâmetros'!$B$4,"Acertado",IF(H118&lt;'Parâmetros'!$B$2,"Vencido",IF(M118&gt;='Parâmetros'!$B$5,"Pendente - valor elevado","Pendente")))))</f>
        <v/>
      </c>
      <c r="P118" s="20" t="n"/>
      <c r="Q118" s="23" t="n"/>
      <c r="R118" s="29">
        <f>IF(A118="","",IF(COUNTIF($A$2:$A$201,A118)&gt;1,"ID duplicado",IF(OR(B118="",C118="",D118="",E118="",F118=""),"Preencher campos obrigatórios",IF(B118&gt;'Parâmetros'!$B$2,"Data futura",IF(F118&lt;=0,"Revisar valor adiantado",IF(AND(G118&lt;&gt;"",OR(G118&lt;1,G118&gt;'Parâmetros'!$B$6)),"Revisar prazo",IF(OR(I118&lt;0,J118&lt;0),"Revisar valores de acerto",IF(I118+J118&gt;F118+'Parâmetros'!$B$4,"Acerto acima do adiantado",IF(AND(I118+J118&gt;0,K118=""),"Informar data do último acerto",IF(AND(K118&lt;&gt;"",K118&lt;B118),"Data de acerto anterior",IF(AND(K118&lt;&gt;"",K118&gt;'Parâmetros'!$B$2),"Data de acerto futura","")))))))))))</f>
        <v/>
      </c>
    </row>
    <row r="119" ht="22" customHeight="1">
      <c r="A119" s="20" t="n"/>
      <c r="B119" s="21" t="n"/>
      <c r="C119" s="20" t="n"/>
      <c r="D119" s="22" t="n"/>
      <c r="E119" s="23" t="n"/>
      <c r="F119" s="42" t="n"/>
      <c r="G119" s="25" t="n"/>
      <c r="H119" s="26">
        <f>IF(OR(A119="",B119=""),"",B119+IF(G119="",'Parâmetros'!$B$3,G119))</f>
        <v/>
      </c>
      <c r="I119" s="42" t="n"/>
      <c r="J119" s="42" t="n"/>
      <c r="K119" s="21" t="n"/>
      <c r="L119" s="43">
        <f>IF(OR(A119="",F119=""),"",MIN(F119,IF(I119="",0,I119)+IF(J119="",0,J119)))</f>
        <v/>
      </c>
      <c r="M119" s="43">
        <f>IF(L119="","",MAX(0,F119-L119))</f>
        <v/>
      </c>
      <c r="N119" s="28">
        <f>IF(OR(A119="",H119="",M119=""),"",IF(M119&lt;='Parâmetros'!$B$4,0,MAX(0,'Parâmetros'!$B$2-H119)))</f>
        <v/>
      </c>
      <c r="O119" s="29">
        <f>IF(A119="","",IF(OR(B119="",C119="",D119="",E119="",F119=""),"Incompleto",IF(M119&lt;='Parâmetros'!$B$4,"Acertado",IF(H119&lt;'Parâmetros'!$B$2,"Vencido",IF(M119&gt;='Parâmetros'!$B$5,"Pendente - valor elevado","Pendente")))))</f>
        <v/>
      </c>
      <c r="P119" s="20" t="n"/>
      <c r="Q119" s="23" t="n"/>
      <c r="R119" s="29">
        <f>IF(A119="","",IF(COUNTIF($A$2:$A$201,A119)&gt;1,"ID duplicado",IF(OR(B119="",C119="",D119="",E119="",F119=""),"Preencher campos obrigatórios",IF(B119&gt;'Parâmetros'!$B$2,"Data futura",IF(F119&lt;=0,"Revisar valor adiantado",IF(AND(G119&lt;&gt;"",OR(G119&lt;1,G119&gt;'Parâmetros'!$B$6)),"Revisar prazo",IF(OR(I119&lt;0,J119&lt;0),"Revisar valores de acerto",IF(I119+J119&gt;F119+'Parâmetros'!$B$4,"Acerto acima do adiantado",IF(AND(I119+J119&gt;0,K119=""),"Informar data do último acerto",IF(AND(K119&lt;&gt;"",K119&lt;B119),"Data de acerto anterior",IF(AND(K119&lt;&gt;"",K119&gt;'Parâmetros'!$B$2),"Data de acerto futura","")))))))))))</f>
        <v/>
      </c>
    </row>
    <row r="120" ht="22" customHeight="1">
      <c r="A120" s="20" t="n"/>
      <c r="B120" s="21" t="n"/>
      <c r="C120" s="20" t="n"/>
      <c r="D120" s="22" t="n"/>
      <c r="E120" s="23" t="n"/>
      <c r="F120" s="42" t="n"/>
      <c r="G120" s="25" t="n"/>
      <c r="H120" s="26">
        <f>IF(OR(A120="",B120=""),"",B120+IF(G120="",'Parâmetros'!$B$3,G120))</f>
        <v/>
      </c>
      <c r="I120" s="42" t="n"/>
      <c r="J120" s="42" t="n"/>
      <c r="K120" s="21" t="n"/>
      <c r="L120" s="43">
        <f>IF(OR(A120="",F120=""),"",MIN(F120,IF(I120="",0,I120)+IF(J120="",0,J120)))</f>
        <v/>
      </c>
      <c r="M120" s="43">
        <f>IF(L120="","",MAX(0,F120-L120))</f>
        <v/>
      </c>
      <c r="N120" s="28">
        <f>IF(OR(A120="",H120="",M120=""),"",IF(M120&lt;='Parâmetros'!$B$4,0,MAX(0,'Parâmetros'!$B$2-H120)))</f>
        <v/>
      </c>
      <c r="O120" s="29">
        <f>IF(A120="","",IF(OR(B120="",C120="",D120="",E120="",F120=""),"Incompleto",IF(M120&lt;='Parâmetros'!$B$4,"Acertado",IF(H120&lt;'Parâmetros'!$B$2,"Vencido",IF(M120&gt;='Parâmetros'!$B$5,"Pendente - valor elevado","Pendente")))))</f>
        <v/>
      </c>
      <c r="P120" s="20" t="n"/>
      <c r="Q120" s="23" t="n"/>
      <c r="R120" s="29">
        <f>IF(A120="","",IF(COUNTIF($A$2:$A$201,A120)&gt;1,"ID duplicado",IF(OR(B120="",C120="",D120="",E120="",F120=""),"Preencher campos obrigatórios",IF(B120&gt;'Parâmetros'!$B$2,"Data futura",IF(F120&lt;=0,"Revisar valor adiantado",IF(AND(G120&lt;&gt;"",OR(G120&lt;1,G120&gt;'Parâmetros'!$B$6)),"Revisar prazo",IF(OR(I120&lt;0,J120&lt;0),"Revisar valores de acerto",IF(I120+J120&gt;F120+'Parâmetros'!$B$4,"Acerto acima do adiantado",IF(AND(I120+J120&gt;0,K120=""),"Informar data do último acerto",IF(AND(K120&lt;&gt;"",K120&lt;B120),"Data de acerto anterior",IF(AND(K120&lt;&gt;"",K120&gt;'Parâmetros'!$B$2),"Data de acerto futura","")))))))))))</f>
        <v/>
      </c>
    </row>
    <row r="121" ht="22" customHeight="1">
      <c r="A121" s="20" t="n"/>
      <c r="B121" s="21" t="n"/>
      <c r="C121" s="20" t="n"/>
      <c r="D121" s="22" t="n"/>
      <c r="E121" s="23" t="n"/>
      <c r="F121" s="42" t="n"/>
      <c r="G121" s="25" t="n"/>
      <c r="H121" s="26">
        <f>IF(OR(A121="",B121=""),"",B121+IF(G121="",'Parâmetros'!$B$3,G121))</f>
        <v/>
      </c>
      <c r="I121" s="42" t="n"/>
      <c r="J121" s="42" t="n"/>
      <c r="K121" s="21" t="n"/>
      <c r="L121" s="43">
        <f>IF(OR(A121="",F121=""),"",MIN(F121,IF(I121="",0,I121)+IF(J121="",0,J121)))</f>
        <v/>
      </c>
      <c r="M121" s="43">
        <f>IF(L121="","",MAX(0,F121-L121))</f>
        <v/>
      </c>
      <c r="N121" s="28">
        <f>IF(OR(A121="",H121="",M121=""),"",IF(M121&lt;='Parâmetros'!$B$4,0,MAX(0,'Parâmetros'!$B$2-H121)))</f>
        <v/>
      </c>
      <c r="O121" s="29">
        <f>IF(A121="","",IF(OR(B121="",C121="",D121="",E121="",F121=""),"Incompleto",IF(M121&lt;='Parâmetros'!$B$4,"Acertado",IF(H121&lt;'Parâmetros'!$B$2,"Vencido",IF(M121&gt;='Parâmetros'!$B$5,"Pendente - valor elevado","Pendente")))))</f>
        <v/>
      </c>
      <c r="P121" s="20" t="n"/>
      <c r="Q121" s="23" t="n"/>
      <c r="R121" s="29">
        <f>IF(A121="","",IF(COUNTIF($A$2:$A$201,A121)&gt;1,"ID duplicado",IF(OR(B121="",C121="",D121="",E121="",F121=""),"Preencher campos obrigatórios",IF(B121&gt;'Parâmetros'!$B$2,"Data futura",IF(F121&lt;=0,"Revisar valor adiantado",IF(AND(G121&lt;&gt;"",OR(G121&lt;1,G121&gt;'Parâmetros'!$B$6)),"Revisar prazo",IF(OR(I121&lt;0,J121&lt;0),"Revisar valores de acerto",IF(I121+J121&gt;F121+'Parâmetros'!$B$4,"Acerto acima do adiantado",IF(AND(I121+J121&gt;0,K121=""),"Informar data do último acerto",IF(AND(K121&lt;&gt;"",K121&lt;B121),"Data de acerto anterior",IF(AND(K121&lt;&gt;"",K121&gt;'Parâmetros'!$B$2),"Data de acerto futura","")))))))))))</f>
        <v/>
      </c>
    </row>
    <row r="122" ht="22" customHeight="1">
      <c r="A122" s="20" t="n"/>
      <c r="B122" s="21" t="n"/>
      <c r="C122" s="20" t="n"/>
      <c r="D122" s="22" t="n"/>
      <c r="E122" s="23" t="n"/>
      <c r="F122" s="42" t="n"/>
      <c r="G122" s="25" t="n"/>
      <c r="H122" s="26">
        <f>IF(OR(A122="",B122=""),"",B122+IF(G122="",'Parâmetros'!$B$3,G122))</f>
        <v/>
      </c>
      <c r="I122" s="42" t="n"/>
      <c r="J122" s="42" t="n"/>
      <c r="K122" s="21" t="n"/>
      <c r="L122" s="43">
        <f>IF(OR(A122="",F122=""),"",MIN(F122,IF(I122="",0,I122)+IF(J122="",0,J122)))</f>
        <v/>
      </c>
      <c r="M122" s="43">
        <f>IF(L122="","",MAX(0,F122-L122))</f>
        <v/>
      </c>
      <c r="N122" s="28">
        <f>IF(OR(A122="",H122="",M122=""),"",IF(M122&lt;='Parâmetros'!$B$4,0,MAX(0,'Parâmetros'!$B$2-H122)))</f>
        <v/>
      </c>
      <c r="O122" s="29">
        <f>IF(A122="","",IF(OR(B122="",C122="",D122="",E122="",F122=""),"Incompleto",IF(M122&lt;='Parâmetros'!$B$4,"Acertado",IF(H122&lt;'Parâmetros'!$B$2,"Vencido",IF(M122&gt;='Parâmetros'!$B$5,"Pendente - valor elevado","Pendente")))))</f>
        <v/>
      </c>
      <c r="P122" s="20" t="n"/>
      <c r="Q122" s="23" t="n"/>
      <c r="R122" s="29">
        <f>IF(A122="","",IF(COUNTIF($A$2:$A$201,A122)&gt;1,"ID duplicado",IF(OR(B122="",C122="",D122="",E122="",F122=""),"Preencher campos obrigatórios",IF(B122&gt;'Parâmetros'!$B$2,"Data futura",IF(F122&lt;=0,"Revisar valor adiantado",IF(AND(G122&lt;&gt;"",OR(G122&lt;1,G122&gt;'Parâmetros'!$B$6)),"Revisar prazo",IF(OR(I122&lt;0,J122&lt;0),"Revisar valores de acerto",IF(I122+J122&gt;F122+'Parâmetros'!$B$4,"Acerto acima do adiantado",IF(AND(I122+J122&gt;0,K122=""),"Informar data do último acerto",IF(AND(K122&lt;&gt;"",K122&lt;B122),"Data de acerto anterior",IF(AND(K122&lt;&gt;"",K122&gt;'Parâmetros'!$B$2),"Data de acerto futura","")))))))))))</f>
        <v/>
      </c>
    </row>
    <row r="123" ht="22" customHeight="1">
      <c r="A123" s="20" t="n"/>
      <c r="B123" s="21" t="n"/>
      <c r="C123" s="20" t="n"/>
      <c r="D123" s="22" t="n"/>
      <c r="E123" s="23" t="n"/>
      <c r="F123" s="42" t="n"/>
      <c r="G123" s="25" t="n"/>
      <c r="H123" s="26">
        <f>IF(OR(A123="",B123=""),"",B123+IF(G123="",'Parâmetros'!$B$3,G123))</f>
        <v/>
      </c>
      <c r="I123" s="42" t="n"/>
      <c r="J123" s="42" t="n"/>
      <c r="K123" s="21" t="n"/>
      <c r="L123" s="43">
        <f>IF(OR(A123="",F123=""),"",MIN(F123,IF(I123="",0,I123)+IF(J123="",0,J123)))</f>
        <v/>
      </c>
      <c r="M123" s="43">
        <f>IF(L123="","",MAX(0,F123-L123))</f>
        <v/>
      </c>
      <c r="N123" s="28">
        <f>IF(OR(A123="",H123="",M123=""),"",IF(M123&lt;='Parâmetros'!$B$4,0,MAX(0,'Parâmetros'!$B$2-H123)))</f>
        <v/>
      </c>
      <c r="O123" s="29">
        <f>IF(A123="","",IF(OR(B123="",C123="",D123="",E123="",F123=""),"Incompleto",IF(M123&lt;='Parâmetros'!$B$4,"Acertado",IF(H123&lt;'Parâmetros'!$B$2,"Vencido",IF(M123&gt;='Parâmetros'!$B$5,"Pendente - valor elevado","Pendente")))))</f>
        <v/>
      </c>
      <c r="P123" s="20" t="n"/>
      <c r="Q123" s="23" t="n"/>
      <c r="R123" s="29">
        <f>IF(A123="","",IF(COUNTIF($A$2:$A$201,A123)&gt;1,"ID duplicado",IF(OR(B123="",C123="",D123="",E123="",F123=""),"Preencher campos obrigatórios",IF(B123&gt;'Parâmetros'!$B$2,"Data futura",IF(F123&lt;=0,"Revisar valor adiantado",IF(AND(G123&lt;&gt;"",OR(G123&lt;1,G123&gt;'Parâmetros'!$B$6)),"Revisar prazo",IF(OR(I123&lt;0,J123&lt;0),"Revisar valores de acerto",IF(I123+J123&gt;F123+'Parâmetros'!$B$4,"Acerto acima do adiantado",IF(AND(I123+J123&gt;0,K123=""),"Informar data do último acerto",IF(AND(K123&lt;&gt;"",K123&lt;B123),"Data de acerto anterior",IF(AND(K123&lt;&gt;"",K123&gt;'Parâmetros'!$B$2),"Data de acerto futura","")))))))))))</f>
        <v/>
      </c>
    </row>
    <row r="124" ht="22" customHeight="1">
      <c r="A124" s="20" t="n"/>
      <c r="B124" s="21" t="n"/>
      <c r="C124" s="20" t="n"/>
      <c r="D124" s="22" t="n"/>
      <c r="E124" s="23" t="n"/>
      <c r="F124" s="42" t="n"/>
      <c r="G124" s="25" t="n"/>
      <c r="H124" s="26">
        <f>IF(OR(A124="",B124=""),"",B124+IF(G124="",'Parâmetros'!$B$3,G124))</f>
        <v/>
      </c>
      <c r="I124" s="42" t="n"/>
      <c r="J124" s="42" t="n"/>
      <c r="K124" s="21" t="n"/>
      <c r="L124" s="43">
        <f>IF(OR(A124="",F124=""),"",MIN(F124,IF(I124="",0,I124)+IF(J124="",0,J124)))</f>
        <v/>
      </c>
      <c r="M124" s="43">
        <f>IF(L124="","",MAX(0,F124-L124))</f>
        <v/>
      </c>
      <c r="N124" s="28">
        <f>IF(OR(A124="",H124="",M124=""),"",IF(M124&lt;='Parâmetros'!$B$4,0,MAX(0,'Parâmetros'!$B$2-H124)))</f>
        <v/>
      </c>
      <c r="O124" s="29">
        <f>IF(A124="","",IF(OR(B124="",C124="",D124="",E124="",F124=""),"Incompleto",IF(M124&lt;='Parâmetros'!$B$4,"Acertado",IF(H124&lt;'Parâmetros'!$B$2,"Vencido",IF(M124&gt;='Parâmetros'!$B$5,"Pendente - valor elevado","Pendente")))))</f>
        <v/>
      </c>
      <c r="P124" s="20" t="n"/>
      <c r="Q124" s="23" t="n"/>
      <c r="R124" s="29">
        <f>IF(A124="","",IF(COUNTIF($A$2:$A$201,A124)&gt;1,"ID duplicado",IF(OR(B124="",C124="",D124="",E124="",F124=""),"Preencher campos obrigatórios",IF(B124&gt;'Parâmetros'!$B$2,"Data futura",IF(F124&lt;=0,"Revisar valor adiantado",IF(AND(G124&lt;&gt;"",OR(G124&lt;1,G124&gt;'Parâmetros'!$B$6)),"Revisar prazo",IF(OR(I124&lt;0,J124&lt;0),"Revisar valores de acerto",IF(I124+J124&gt;F124+'Parâmetros'!$B$4,"Acerto acima do adiantado",IF(AND(I124+J124&gt;0,K124=""),"Informar data do último acerto",IF(AND(K124&lt;&gt;"",K124&lt;B124),"Data de acerto anterior",IF(AND(K124&lt;&gt;"",K124&gt;'Parâmetros'!$B$2),"Data de acerto futura","")))))))))))</f>
        <v/>
      </c>
    </row>
    <row r="125" ht="22" customHeight="1">
      <c r="A125" s="20" t="n"/>
      <c r="B125" s="21" t="n"/>
      <c r="C125" s="20" t="n"/>
      <c r="D125" s="22" t="n"/>
      <c r="E125" s="23" t="n"/>
      <c r="F125" s="42" t="n"/>
      <c r="G125" s="25" t="n"/>
      <c r="H125" s="26">
        <f>IF(OR(A125="",B125=""),"",B125+IF(G125="",'Parâmetros'!$B$3,G125))</f>
        <v/>
      </c>
      <c r="I125" s="42" t="n"/>
      <c r="J125" s="42" t="n"/>
      <c r="K125" s="21" t="n"/>
      <c r="L125" s="43">
        <f>IF(OR(A125="",F125=""),"",MIN(F125,IF(I125="",0,I125)+IF(J125="",0,J125)))</f>
        <v/>
      </c>
      <c r="M125" s="43">
        <f>IF(L125="","",MAX(0,F125-L125))</f>
        <v/>
      </c>
      <c r="N125" s="28">
        <f>IF(OR(A125="",H125="",M125=""),"",IF(M125&lt;='Parâmetros'!$B$4,0,MAX(0,'Parâmetros'!$B$2-H125)))</f>
        <v/>
      </c>
      <c r="O125" s="29">
        <f>IF(A125="","",IF(OR(B125="",C125="",D125="",E125="",F125=""),"Incompleto",IF(M125&lt;='Parâmetros'!$B$4,"Acertado",IF(H125&lt;'Parâmetros'!$B$2,"Vencido",IF(M125&gt;='Parâmetros'!$B$5,"Pendente - valor elevado","Pendente")))))</f>
        <v/>
      </c>
      <c r="P125" s="20" t="n"/>
      <c r="Q125" s="23" t="n"/>
      <c r="R125" s="29">
        <f>IF(A125="","",IF(COUNTIF($A$2:$A$201,A125)&gt;1,"ID duplicado",IF(OR(B125="",C125="",D125="",E125="",F125=""),"Preencher campos obrigatórios",IF(B125&gt;'Parâmetros'!$B$2,"Data futura",IF(F125&lt;=0,"Revisar valor adiantado",IF(AND(G125&lt;&gt;"",OR(G125&lt;1,G125&gt;'Parâmetros'!$B$6)),"Revisar prazo",IF(OR(I125&lt;0,J125&lt;0),"Revisar valores de acerto",IF(I125+J125&gt;F125+'Parâmetros'!$B$4,"Acerto acima do adiantado",IF(AND(I125+J125&gt;0,K125=""),"Informar data do último acerto",IF(AND(K125&lt;&gt;"",K125&lt;B125),"Data de acerto anterior",IF(AND(K125&lt;&gt;"",K125&gt;'Parâmetros'!$B$2),"Data de acerto futura","")))))))))))</f>
        <v/>
      </c>
    </row>
    <row r="126" ht="22" customHeight="1">
      <c r="A126" s="20" t="n"/>
      <c r="B126" s="21" t="n"/>
      <c r="C126" s="20" t="n"/>
      <c r="D126" s="22" t="n"/>
      <c r="E126" s="23" t="n"/>
      <c r="F126" s="42" t="n"/>
      <c r="G126" s="25" t="n"/>
      <c r="H126" s="26">
        <f>IF(OR(A126="",B126=""),"",B126+IF(G126="",'Parâmetros'!$B$3,G126))</f>
        <v/>
      </c>
      <c r="I126" s="42" t="n"/>
      <c r="J126" s="42" t="n"/>
      <c r="K126" s="21" t="n"/>
      <c r="L126" s="43">
        <f>IF(OR(A126="",F126=""),"",MIN(F126,IF(I126="",0,I126)+IF(J126="",0,J126)))</f>
        <v/>
      </c>
      <c r="M126" s="43">
        <f>IF(L126="","",MAX(0,F126-L126))</f>
        <v/>
      </c>
      <c r="N126" s="28">
        <f>IF(OR(A126="",H126="",M126=""),"",IF(M126&lt;='Parâmetros'!$B$4,0,MAX(0,'Parâmetros'!$B$2-H126)))</f>
        <v/>
      </c>
      <c r="O126" s="29">
        <f>IF(A126="","",IF(OR(B126="",C126="",D126="",E126="",F126=""),"Incompleto",IF(M126&lt;='Parâmetros'!$B$4,"Acertado",IF(H126&lt;'Parâmetros'!$B$2,"Vencido",IF(M126&gt;='Parâmetros'!$B$5,"Pendente - valor elevado","Pendente")))))</f>
        <v/>
      </c>
      <c r="P126" s="20" t="n"/>
      <c r="Q126" s="23" t="n"/>
      <c r="R126" s="29">
        <f>IF(A126="","",IF(COUNTIF($A$2:$A$201,A126)&gt;1,"ID duplicado",IF(OR(B126="",C126="",D126="",E126="",F126=""),"Preencher campos obrigatórios",IF(B126&gt;'Parâmetros'!$B$2,"Data futura",IF(F126&lt;=0,"Revisar valor adiantado",IF(AND(G126&lt;&gt;"",OR(G126&lt;1,G126&gt;'Parâmetros'!$B$6)),"Revisar prazo",IF(OR(I126&lt;0,J126&lt;0),"Revisar valores de acerto",IF(I126+J126&gt;F126+'Parâmetros'!$B$4,"Acerto acima do adiantado",IF(AND(I126+J126&gt;0,K126=""),"Informar data do último acerto",IF(AND(K126&lt;&gt;"",K126&lt;B126),"Data de acerto anterior",IF(AND(K126&lt;&gt;"",K126&gt;'Parâmetros'!$B$2),"Data de acerto futura","")))))))))))</f>
        <v/>
      </c>
    </row>
    <row r="127" ht="22" customHeight="1">
      <c r="A127" s="20" t="n"/>
      <c r="B127" s="21" t="n"/>
      <c r="C127" s="20" t="n"/>
      <c r="D127" s="22" t="n"/>
      <c r="E127" s="23" t="n"/>
      <c r="F127" s="42" t="n"/>
      <c r="G127" s="25" t="n"/>
      <c r="H127" s="26">
        <f>IF(OR(A127="",B127=""),"",B127+IF(G127="",'Parâmetros'!$B$3,G127))</f>
        <v/>
      </c>
      <c r="I127" s="42" t="n"/>
      <c r="J127" s="42" t="n"/>
      <c r="K127" s="21" t="n"/>
      <c r="L127" s="43">
        <f>IF(OR(A127="",F127=""),"",MIN(F127,IF(I127="",0,I127)+IF(J127="",0,J127)))</f>
        <v/>
      </c>
      <c r="M127" s="43">
        <f>IF(L127="","",MAX(0,F127-L127))</f>
        <v/>
      </c>
      <c r="N127" s="28">
        <f>IF(OR(A127="",H127="",M127=""),"",IF(M127&lt;='Parâmetros'!$B$4,0,MAX(0,'Parâmetros'!$B$2-H127)))</f>
        <v/>
      </c>
      <c r="O127" s="29">
        <f>IF(A127="","",IF(OR(B127="",C127="",D127="",E127="",F127=""),"Incompleto",IF(M127&lt;='Parâmetros'!$B$4,"Acertado",IF(H127&lt;'Parâmetros'!$B$2,"Vencido",IF(M127&gt;='Parâmetros'!$B$5,"Pendente - valor elevado","Pendente")))))</f>
        <v/>
      </c>
      <c r="P127" s="20" t="n"/>
      <c r="Q127" s="23" t="n"/>
      <c r="R127" s="29">
        <f>IF(A127="","",IF(COUNTIF($A$2:$A$201,A127)&gt;1,"ID duplicado",IF(OR(B127="",C127="",D127="",E127="",F127=""),"Preencher campos obrigatórios",IF(B127&gt;'Parâmetros'!$B$2,"Data futura",IF(F127&lt;=0,"Revisar valor adiantado",IF(AND(G127&lt;&gt;"",OR(G127&lt;1,G127&gt;'Parâmetros'!$B$6)),"Revisar prazo",IF(OR(I127&lt;0,J127&lt;0),"Revisar valores de acerto",IF(I127+J127&gt;F127+'Parâmetros'!$B$4,"Acerto acima do adiantado",IF(AND(I127+J127&gt;0,K127=""),"Informar data do último acerto",IF(AND(K127&lt;&gt;"",K127&lt;B127),"Data de acerto anterior",IF(AND(K127&lt;&gt;"",K127&gt;'Parâmetros'!$B$2),"Data de acerto futura","")))))))))))</f>
        <v/>
      </c>
    </row>
    <row r="128" ht="22" customHeight="1">
      <c r="A128" s="20" t="n"/>
      <c r="B128" s="21" t="n"/>
      <c r="C128" s="20" t="n"/>
      <c r="D128" s="22" t="n"/>
      <c r="E128" s="23" t="n"/>
      <c r="F128" s="42" t="n"/>
      <c r="G128" s="25" t="n"/>
      <c r="H128" s="26">
        <f>IF(OR(A128="",B128=""),"",B128+IF(G128="",'Parâmetros'!$B$3,G128))</f>
        <v/>
      </c>
      <c r="I128" s="42" t="n"/>
      <c r="J128" s="42" t="n"/>
      <c r="K128" s="21" t="n"/>
      <c r="L128" s="43">
        <f>IF(OR(A128="",F128=""),"",MIN(F128,IF(I128="",0,I128)+IF(J128="",0,J128)))</f>
        <v/>
      </c>
      <c r="M128" s="43">
        <f>IF(L128="","",MAX(0,F128-L128))</f>
        <v/>
      </c>
      <c r="N128" s="28">
        <f>IF(OR(A128="",H128="",M128=""),"",IF(M128&lt;='Parâmetros'!$B$4,0,MAX(0,'Parâmetros'!$B$2-H128)))</f>
        <v/>
      </c>
      <c r="O128" s="29">
        <f>IF(A128="","",IF(OR(B128="",C128="",D128="",E128="",F128=""),"Incompleto",IF(M128&lt;='Parâmetros'!$B$4,"Acertado",IF(H128&lt;'Parâmetros'!$B$2,"Vencido",IF(M128&gt;='Parâmetros'!$B$5,"Pendente - valor elevado","Pendente")))))</f>
        <v/>
      </c>
      <c r="P128" s="20" t="n"/>
      <c r="Q128" s="23" t="n"/>
      <c r="R128" s="29">
        <f>IF(A128="","",IF(COUNTIF($A$2:$A$201,A128)&gt;1,"ID duplicado",IF(OR(B128="",C128="",D128="",E128="",F128=""),"Preencher campos obrigatórios",IF(B128&gt;'Parâmetros'!$B$2,"Data futura",IF(F128&lt;=0,"Revisar valor adiantado",IF(AND(G128&lt;&gt;"",OR(G128&lt;1,G128&gt;'Parâmetros'!$B$6)),"Revisar prazo",IF(OR(I128&lt;0,J128&lt;0),"Revisar valores de acerto",IF(I128+J128&gt;F128+'Parâmetros'!$B$4,"Acerto acima do adiantado",IF(AND(I128+J128&gt;0,K128=""),"Informar data do último acerto",IF(AND(K128&lt;&gt;"",K128&lt;B128),"Data de acerto anterior",IF(AND(K128&lt;&gt;"",K128&gt;'Parâmetros'!$B$2),"Data de acerto futura","")))))))))))</f>
        <v/>
      </c>
    </row>
    <row r="129" ht="22" customHeight="1">
      <c r="A129" s="20" t="n"/>
      <c r="B129" s="21" t="n"/>
      <c r="C129" s="20" t="n"/>
      <c r="D129" s="22" t="n"/>
      <c r="E129" s="23" t="n"/>
      <c r="F129" s="42" t="n"/>
      <c r="G129" s="25" t="n"/>
      <c r="H129" s="26">
        <f>IF(OR(A129="",B129=""),"",B129+IF(G129="",'Parâmetros'!$B$3,G129))</f>
        <v/>
      </c>
      <c r="I129" s="42" t="n"/>
      <c r="J129" s="42" t="n"/>
      <c r="K129" s="21" t="n"/>
      <c r="L129" s="43">
        <f>IF(OR(A129="",F129=""),"",MIN(F129,IF(I129="",0,I129)+IF(J129="",0,J129)))</f>
        <v/>
      </c>
      <c r="M129" s="43">
        <f>IF(L129="","",MAX(0,F129-L129))</f>
        <v/>
      </c>
      <c r="N129" s="28">
        <f>IF(OR(A129="",H129="",M129=""),"",IF(M129&lt;='Parâmetros'!$B$4,0,MAX(0,'Parâmetros'!$B$2-H129)))</f>
        <v/>
      </c>
      <c r="O129" s="29">
        <f>IF(A129="","",IF(OR(B129="",C129="",D129="",E129="",F129=""),"Incompleto",IF(M129&lt;='Parâmetros'!$B$4,"Acertado",IF(H129&lt;'Parâmetros'!$B$2,"Vencido",IF(M129&gt;='Parâmetros'!$B$5,"Pendente - valor elevado","Pendente")))))</f>
        <v/>
      </c>
      <c r="P129" s="20" t="n"/>
      <c r="Q129" s="23" t="n"/>
      <c r="R129" s="29">
        <f>IF(A129="","",IF(COUNTIF($A$2:$A$201,A129)&gt;1,"ID duplicado",IF(OR(B129="",C129="",D129="",E129="",F129=""),"Preencher campos obrigatórios",IF(B129&gt;'Parâmetros'!$B$2,"Data futura",IF(F129&lt;=0,"Revisar valor adiantado",IF(AND(G129&lt;&gt;"",OR(G129&lt;1,G129&gt;'Parâmetros'!$B$6)),"Revisar prazo",IF(OR(I129&lt;0,J129&lt;0),"Revisar valores de acerto",IF(I129+J129&gt;F129+'Parâmetros'!$B$4,"Acerto acima do adiantado",IF(AND(I129+J129&gt;0,K129=""),"Informar data do último acerto",IF(AND(K129&lt;&gt;"",K129&lt;B129),"Data de acerto anterior",IF(AND(K129&lt;&gt;"",K129&gt;'Parâmetros'!$B$2),"Data de acerto futura","")))))))))))</f>
        <v/>
      </c>
    </row>
    <row r="130" ht="22" customHeight="1">
      <c r="A130" s="20" t="n"/>
      <c r="B130" s="21" t="n"/>
      <c r="C130" s="20" t="n"/>
      <c r="D130" s="22" t="n"/>
      <c r="E130" s="23" t="n"/>
      <c r="F130" s="42" t="n"/>
      <c r="G130" s="25" t="n"/>
      <c r="H130" s="26">
        <f>IF(OR(A130="",B130=""),"",B130+IF(G130="",'Parâmetros'!$B$3,G130))</f>
        <v/>
      </c>
      <c r="I130" s="42" t="n"/>
      <c r="J130" s="42" t="n"/>
      <c r="K130" s="21" t="n"/>
      <c r="L130" s="43">
        <f>IF(OR(A130="",F130=""),"",MIN(F130,IF(I130="",0,I130)+IF(J130="",0,J130)))</f>
        <v/>
      </c>
      <c r="M130" s="43">
        <f>IF(L130="","",MAX(0,F130-L130))</f>
        <v/>
      </c>
      <c r="N130" s="28">
        <f>IF(OR(A130="",H130="",M130=""),"",IF(M130&lt;='Parâmetros'!$B$4,0,MAX(0,'Parâmetros'!$B$2-H130)))</f>
        <v/>
      </c>
      <c r="O130" s="29">
        <f>IF(A130="","",IF(OR(B130="",C130="",D130="",E130="",F130=""),"Incompleto",IF(M130&lt;='Parâmetros'!$B$4,"Acertado",IF(H130&lt;'Parâmetros'!$B$2,"Vencido",IF(M130&gt;='Parâmetros'!$B$5,"Pendente - valor elevado","Pendente")))))</f>
        <v/>
      </c>
      <c r="P130" s="20" t="n"/>
      <c r="Q130" s="23" t="n"/>
      <c r="R130" s="29">
        <f>IF(A130="","",IF(COUNTIF($A$2:$A$201,A130)&gt;1,"ID duplicado",IF(OR(B130="",C130="",D130="",E130="",F130=""),"Preencher campos obrigatórios",IF(B130&gt;'Parâmetros'!$B$2,"Data futura",IF(F130&lt;=0,"Revisar valor adiantado",IF(AND(G130&lt;&gt;"",OR(G130&lt;1,G130&gt;'Parâmetros'!$B$6)),"Revisar prazo",IF(OR(I130&lt;0,J130&lt;0),"Revisar valores de acerto",IF(I130+J130&gt;F130+'Parâmetros'!$B$4,"Acerto acima do adiantado",IF(AND(I130+J130&gt;0,K130=""),"Informar data do último acerto",IF(AND(K130&lt;&gt;"",K130&lt;B130),"Data de acerto anterior",IF(AND(K130&lt;&gt;"",K130&gt;'Parâmetros'!$B$2),"Data de acerto futura","")))))))))))</f>
        <v/>
      </c>
    </row>
    <row r="131" ht="22" customHeight="1">
      <c r="A131" s="20" t="n"/>
      <c r="B131" s="21" t="n"/>
      <c r="C131" s="20" t="n"/>
      <c r="D131" s="22" t="n"/>
      <c r="E131" s="23" t="n"/>
      <c r="F131" s="42" t="n"/>
      <c r="G131" s="25" t="n"/>
      <c r="H131" s="26">
        <f>IF(OR(A131="",B131=""),"",B131+IF(G131="",'Parâmetros'!$B$3,G131))</f>
        <v/>
      </c>
      <c r="I131" s="42" t="n"/>
      <c r="J131" s="42" t="n"/>
      <c r="K131" s="21" t="n"/>
      <c r="L131" s="43">
        <f>IF(OR(A131="",F131=""),"",MIN(F131,IF(I131="",0,I131)+IF(J131="",0,J131)))</f>
        <v/>
      </c>
      <c r="M131" s="43">
        <f>IF(L131="","",MAX(0,F131-L131))</f>
        <v/>
      </c>
      <c r="N131" s="28">
        <f>IF(OR(A131="",H131="",M131=""),"",IF(M131&lt;='Parâmetros'!$B$4,0,MAX(0,'Parâmetros'!$B$2-H131)))</f>
        <v/>
      </c>
      <c r="O131" s="29">
        <f>IF(A131="","",IF(OR(B131="",C131="",D131="",E131="",F131=""),"Incompleto",IF(M131&lt;='Parâmetros'!$B$4,"Acertado",IF(H131&lt;'Parâmetros'!$B$2,"Vencido",IF(M131&gt;='Parâmetros'!$B$5,"Pendente - valor elevado","Pendente")))))</f>
        <v/>
      </c>
      <c r="P131" s="20" t="n"/>
      <c r="Q131" s="23" t="n"/>
      <c r="R131" s="29">
        <f>IF(A131="","",IF(COUNTIF($A$2:$A$201,A131)&gt;1,"ID duplicado",IF(OR(B131="",C131="",D131="",E131="",F131=""),"Preencher campos obrigatórios",IF(B131&gt;'Parâmetros'!$B$2,"Data futura",IF(F131&lt;=0,"Revisar valor adiantado",IF(AND(G131&lt;&gt;"",OR(G131&lt;1,G131&gt;'Parâmetros'!$B$6)),"Revisar prazo",IF(OR(I131&lt;0,J131&lt;0),"Revisar valores de acerto",IF(I131+J131&gt;F131+'Parâmetros'!$B$4,"Acerto acima do adiantado",IF(AND(I131+J131&gt;0,K131=""),"Informar data do último acerto",IF(AND(K131&lt;&gt;"",K131&lt;B131),"Data de acerto anterior",IF(AND(K131&lt;&gt;"",K131&gt;'Parâmetros'!$B$2),"Data de acerto futura","")))))))))))</f>
        <v/>
      </c>
    </row>
    <row r="132" ht="22" customHeight="1">
      <c r="A132" s="20" t="n"/>
      <c r="B132" s="21" t="n"/>
      <c r="C132" s="20" t="n"/>
      <c r="D132" s="22" t="n"/>
      <c r="E132" s="23" t="n"/>
      <c r="F132" s="42" t="n"/>
      <c r="G132" s="25" t="n"/>
      <c r="H132" s="26">
        <f>IF(OR(A132="",B132=""),"",B132+IF(G132="",'Parâmetros'!$B$3,G132))</f>
        <v/>
      </c>
      <c r="I132" s="42" t="n"/>
      <c r="J132" s="42" t="n"/>
      <c r="K132" s="21" t="n"/>
      <c r="L132" s="43">
        <f>IF(OR(A132="",F132=""),"",MIN(F132,IF(I132="",0,I132)+IF(J132="",0,J132)))</f>
        <v/>
      </c>
      <c r="M132" s="43">
        <f>IF(L132="","",MAX(0,F132-L132))</f>
        <v/>
      </c>
      <c r="N132" s="28">
        <f>IF(OR(A132="",H132="",M132=""),"",IF(M132&lt;='Parâmetros'!$B$4,0,MAX(0,'Parâmetros'!$B$2-H132)))</f>
        <v/>
      </c>
      <c r="O132" s="29">
        <f>IF(A132="","",IF(OR(B132="",C132="",D132="",E132="",F132=""),"Incompleto",IF(M132&lt;='Parâmetros'!$B$4,"Acertado",IF(H132&lt;'Parâmetros'!$B$2,"Vencido",IF(M132&gt;='Parâmetros'!$B$5,"Pendente - valor elevado","Pendente")))))</f>
        <v/>
      </c>
      <c r="P132" s="20" t="n"/>
      <c r="Q132" s="23" t="n"/>
      <c r="R132" s="29">
        <f>IF(A132="","",IF(COUNTIF($A$2:$A$201,A132)&gt;1,"ID duplicado",IF(OR(B132="",C132="",D132="",E132="",F132=""),"Preencher campos obrigatórios",IF(B132&gt;'Parâmetros'!$B$2,"Data futura",IF(F132&lt;=0,"Revisar valor adiantado",IF(AND(G132&lt;&gt;"",OR(G132&lt;1,G132&gt;'Parâmetros'!$B$6)),"Revisar prazo",IF(OR(I132&lt;0,J132&lt;0),"Revisar valores de acerto",IF(I132+J132&gt;F132+'Parâmetros'!$B$4,"Acerto acima do adiantado",IF(AND(I132+J132&gt;0,K132=""),"Informar data do último acerto",IF(AND(K132&lt;&gt;"",K132&lt;B132),"Data de acerto anterior",IF(AND(K132&lt;&gt;"",K132&gt;'Parâmetros'!$B$2),"Data de acerto futura","")))))))))))</f>
        <v/>
      </c>
    </row>
    <row r="133" ht="22" customHeight="1">
      <c r="A133" s="20" t="n"/>
      <c r="B133" s="21" t="n"/>
      <c r="C133" s="20" t="n"/>
      <c r="D133" s="22" t="n"/>
      <c r="E133" s="23" t="n"/>
      <c r="F133" s="42" t="n"/>
      <c r="G133" s="25" t="n"/>
      <c r="H133" s="26">
        <f>IF(OR(A133="",B133=""),"",B133+IF(G133="",'Parâmetros'!$B$3,G133))</f>
        <v/>
      </c>
      <c r="I133" s="42" t="n"/>
      <c r="J133" s="42" t="n"/>
      <c r="K133" s="21" t="n"/>
      <c r="L133" s="43">
        <f>IF(OR(A133="",F133=""),"",MIN(F133,IF(I133="",0,I133)+IF(J133="",0,J133)))</f>
        <v/>
      </c>
      <c r="M133" s="43">
        <f>IF(L133="","",MAX(0,F133-L133))</f>
        <v/>
      </c>
      <c r="N133" s="28">
        <f>IF(OR(A133="",H133="",M133=""),"",IF(M133&lt;='Parâmetros'!$B$4,0,MAX(0,'Parâmetros'!$B$2-H133)))</f>
        <v/>
      </c>
      <c r="O133" s="29">
        <f>IF(A133="","",IF(OR(B133="",C133="",D133="",E133="",F133=""),"Incompleto",IF(M133&lt;='Parâmetros'!$B$4,"Acertado",IF(H133&lt;'Parâmetros'!$B$2,"Vencido",IF(M133&gt;='Parâmetros'!$B$5,"Pendente - valor elevado","Pendente")))))</f>
        <v/>
      </c>
      <c r="P133" s="20" t="n"/>
      <c r="Q133" s="23" t="n"/>
      <c r="R133" s="29">
        <f>IF(A133="","",IF(COUNTIF($A$2:$A$201,A133)&gt;1,"ID duplicado",IF(OR(B133="",C133="",D133="",E133="",F133=""),"Preencher campos obrigatórios",IF(B133&gt;'Parâmetros'!$B$2,"Data futura",IF(F133&lt;=0,"Revisar valor adiantado",IF(AND(G133&lt;&gt;"",OR(G133&lt;1,G133&gt;'Parâmetros'!$B$6)),"Revisar prazo",IF(OR(I133&lt;0,J133&lt;0),"Revisar valores de acerto",IF(I133+J133&gt;F133+'Parâmetros'!$B$4,"Acerto acima do adiantado",IF(AND(I133+J133&gt;0,K133=""),"Informar data do último acerto",IF(AND(K133&lt;&gt;"",K133&lt;B133),"Data de acerto anterior",IF(AND(K133&lt;&gt;"",K133&gt;'Parâmetros'!$B$2),"Data de acerto futura","")))))))))))</f>
        <v/>
      </c>
    </row>
    <row r="134" ht="22" customHeight="1">
      <c r="A134" s="20" t="n"/>
      <c r="B134" s="21" t="n"/>
      <c r="C134" s="20" t="n"/>
      <c r="D134" s="22" t="n"/>
      <c r="E134" s="23" t="n"/>
      <c r="F134" s="42" t="n"/>
      <c r="G134" s="25" t="n"/>
      <c r="H134" s="26">
        <f>IF(OR(A134="",B134=""),"",B134+IF(G134="",'Parâmetros'!$B$3,G134))</f>
        <v/>
      </c>
      <c r="I134" s="42" t="n"/>
      <c r="J134" s="42" t="n"/>
      <c r="K134" s="21" t="n"/>
      <c r="L134" s="43">
        <f>IF(OR(A134="",F134=""),"",MIN(F134,IF(I134="",0,I134)+IF(J134="",0,J134)))</f>
        <v/>
      </c>
      <c r="M134" s="43">
        <f>IF(L134="","",MAX(0,F134-L134))</f>
        <v/>
      </c>
      <c r="N134" s="28">
        <f>IF(OR(A134="",H134="",M134=""),"",IF(M134&lt;='Parâmetros'!$B$4,0,MAX(0,'Parâmetros'!$B$2-H134)))</f>
        <v/>
      </c>
      <c r="O134" s="29">
        <f>IF(A134="","",IF(OR(B134="",C134="",D134="",E134="",F134=""),"Incompleto",IF(M134&lt;='Parâmetros'!$B$4,"Acertado",IF(H134&lt;'Parâmetros'!$B$2,"Vencido",IF(M134&gt;='Parâmetros'!$B$5,"Pendente - valor elevado","Pendente")))))</f>
        <v/>
      </c>
      <c r="P134" s="20" t="n"/>
      <c r="Q134" s="23" t="n"/>
      <c r="R134" s="29">
        <f>IF(A134="","",IF(COUNTIF($A$2:$A$201,A134)&gt;1,"ID duplicado",IF(OR(B134="",C134="",D134="",E134="",F134=""),"Preencher campos obrigatórios",IF(B134&gt;'Parâmetros'!$B$2,"Data futura",IF(F134&lt;=0,"Revisar valor adiantado",IF(AND(G134&lt;&gt;"",OR(G134&lt;1,G134&gt;'Parâmetros'!$B$6)),"Revisar prazo",IF(OR(I134&lt;0,J134&lt;0),"Revisar valores de acerto",IF(I134+J134&gt;F134+'Parâmetros'!$B$4,"Acerto acima do adiantado",IF(AND(I134+J134&gt;0,K134=""),"Informar data do último acerto",IF(AND(K134&lt;&gt;"",K134&lt;B134),"Data de acerto anterior",IF(AND(K134&lt;&gt;"",K134&gt;'Parâmetros'!$B$2),"Data de acerto futura","")))))))))))</f>
        <v/>
      </c>
    </row>
    <row r="135" ht="22" customHeight="1">
      <c r="A135" s="20" t="n"/>
      <c r="B135" s="21" t="n"/>
      <c r="C135" s="20" t="n"/>
      <c r="D135" s="22" t="n"/>
      <c r="E135" s="23" t="n"/>
      <c r="F135" s="42" t="n"/>
      <c r="G135" s="25" t="n"/>
      <c r="H135" s="26">
        <f>IF(OR(A135="",B135=""),"",B135+IF(G135="",'Parâmetros'!$B$3,G135))</f>
        <v/>
      </c>
      <c r="I135" s="42" t="n"/>
      <c r="J135" s="42" t="n"/>
      <c r="K135" s="21" t="n"/>
      <c r="L135" s="43">
        <f>IF(OR(A135="",F135=""),"",MIN(F135,IF(I135="",0,I135)+IF(J135="",0,J135)))</f>
        <v/>
      </c>
      <c r="M135" s="43">
        <f>IF(L135="","",MAX(0,F135-L135))</f>
        <v/>
      </c>
      <c r="N135" s="28">
        <f>IF(OR(A135="",H135="",M135=""),"",IF(M135&lt;='Parâmetros'!$B$4,0,MAX(0,'Parâmetros'!$B$2-H135)))</f>
        <v/>
      </c>
      <c r="O135" s="29">
        <f>IF(A135="","",IF(OR(B135="",C135="",D135="",E135="",F135=""),"Incompleto",IF(M135&lt;='Parâmetros'!$B$4,"Acertado",IF(H135&lt;'Parâmetros'!$B$2,"Vencido",IF(M135&gt;='Parâmetros'!$B$5,"Pendente - valor elevado","Pendente")))))</f>
        <v/>
      </c>
      <c r="P135" s="20" t="n"/>
      <c r="Q135" s="23" t="n"/>
      <c r="R135" s="29">
        <f>IF(A135="","",IF(COUNTIF($A$2:$A$201,A135)&gt;1,"ID duplicado",IF(OR(B135="",C135="",D135="",E135="",F135=""),"Preencher campos obrigatórios",IF(B135&gt;'Parâmetros'!$B$2,"Data futura",IF(F135&lt;=0,"Revisar valor adiantado",IF(AND(G135&lt;&gt;"",OR(G135&lt;1,G135&gt;'Parâmetros'!$B$6)),"Revisar prazo",IF(OR(I135&lt;0,J135&lt;0),"Revisar valores de acerto",IF(I135+J135&gt;F135+'Parâmetros'!$B$4,"Acerto acima do adiantado",IF(AND(I135+J135&gt;0,K135=""),"Informar data do último acerto",IF(AND(K135&lt;&gt;"",K135&lt;B135),"Data de acerto anterior",IF(AND(K135&lt;&gt;"",K135&gt;'Parâmetros'!$B$2),"Data de acerto futura","")))))))))))</f>
        <v/>
      </c>
    </row>
    <row r="136" ht="22" customHeight="1">
      <c r="A136" s="20" t="n"/>
      <c r="B136" s="21" t="n"/>
      <c r="C136" s="20" t="n"/>
      <c r="D136" s="22" t="n"/>
      <c r="E136" s="23" t="n"/>
      <c r="F136" s="42" t="n"/>
      <c r="G136" s="25" t="n"/>
      <c r="H136" s="26">
        <f>IF(OR(A136="",B136=""),"",B136+IF(G136="",'Parâmetros'!$B$3,G136))</f>
        <v/>
      </c>
      <c r="I136" s="42" t="n"/>
      <c r="J136" s="42" t="n"/>
      <c r="K136" s="21" t="n"/>
      <c r="L136" s="43">
        <f>IF(OR(A136="",F136=""),"",MIN(F136,IF(I136="",0,I136)+IF(J136="",0,J136)))</f>
        <v/>
      </c>
      <c r="M136" s="43">
        <f>IF(L136="","",MAX(0,F136-L136))</f>
        <v/>
      </c>
      <c r="N136" s="28">
        <f>IF(OR(A136="",H136="",M136=""),"",IF(M136&lt;='Parâmetros'!$B$4,0,MAX(0,'Parâmetros'!$B$2-H136)))</f>
        <v/>
      </c>
      <c r="O136" s="29">
        <f>IF(A136="","",IF(OR(B136="",C136="",D136="",E136="",F136=""),"Incompleto",IF(M136&lt;='Parâmetros'!$B$4,"Acertado",IF(H136&lt;'Parâmetros'!$B$2,"Vencido",IF(M136&gt;='Parâmetros'!$B$5,"Pendente - valor elevado","Pendente")))))</f>
        <v/>
      </c>
      <c r="P136" s="20" t="n"/>
      <c r="Q136" s="23" t="n"/>
      <c r="R136" s="29">
        <f>IF(A136="","",IF(COUNTIF($A$2:$A$201,A136)&gt;1,"ID duplicado",IF(OR(B136="",C136="",D136="",E136="",F136=""),"Preencher campos obrigatórios",IF(B136&gt;'Parâmetros'!$B$2,"Data futura",IF(F136&lt;=0,"Revisar valor adiantado",IF(AND(G136&lt;&gt;"",OR(G136&lt;1,G136&gt;'Parâmetros'!$B$6)),"Revisar prazo",IF(OR(I136&lt;0,J136&lt;0),"Revisar valores de acerto",IF(I136+J136&gt;F136+'Parâmetros'!$B$4,"Acerto acima do adiantado",IF(AND(I136+J136&gt;0,K136=""),"Informar data do último acerto",IF(AND(K136&lt;&gt;"",K136&lt;B136),"Data de acerto anterior",IF(AND(K136&lt;&gt;"",K136&gt;'Parâmetros'!$B$2),"Data de acerto futura","")))))))))))</f>
        <v/>
      </c>
    </row>
    <row r="137" ht="22" customHeight="1">
      <c r="A137" s="20" t="n"/>
      <c r="B137" s="21" t="n"/>
      <c r="C137" s="20" t="n"/>
      <c r="D137" s="22" t="n"/>
      <c r="E137" s="23" t="n"/>
      <c r="F137" s="42" t="n"/>
      <c r="G137" s="25" t="n"/>
      <c r="H137" s="26">
        <f>IF(OR(A137="",B137=""),"",B137+IF(G137="",'Parâmetros'!$B$3,G137))</f>
        <v/>
      </c>
      <c r="I137" s="42" t="n"/>
      <c r="J137" s="42" t="n"/>
      <c r="K137" s="21" t="n"/>
      <c r="L137" s="43">
        <f>IF(OR(A137="",F137=""),"",MIN(F137,IF(I137="",0,I137)+IF(J137="",0,J137)))</f>
        <v/>
      </c>
      <c r="M137" s="43">
        <f>IF(L137="","",MAX(0,F137-L137))</f>
        <v/>
      </c>
      <c r="N137" s="28">
        <f>IF(OR(A137="",H137="",M137=""),"",IF(M137&lt;='Parâmetros'!$B$4,0,MAX(0,'Parâmetros'!$B$2-H137)))</f>
        <v/>
      </c>
      <c r="O137" s="29">
        <f>IF(A137="","",IF(OR(B137="",C137="",D137="",E137="",F137=""),"Incompleto",IF(M137&lt;='Parâmetros'!$B$4,"Acertado",IF(H137&lt;'Parâmetros'!$B$2,"Vencido",IF(M137&gt;='Parâmetros'!$B$5,"Pendente - valor elevado","Pendente")))))</f>
        <v/>
      </c>
      <c r="P137" s="20" t="n"/>
      <c r="Q137" s="23" t="n"/>
      <c r="R137" s="29">
        <f>IF(A137="","",IF(COUNTIF($A$2:$A$201,A137)&gt;1,"ID duplicado",IF(OR(B137="",C137="",D137="",E137="",F137=""),"Preencher campos obrigatórios",IF(B137&gt;'Parâmetros'!$B$2,"Data futura",IF(F137&lt;=0,"Revisar valor adiantado",IF(AND(G137&lt;&gt;"",OR(G137&lt;1,G137&gt;'Parâmetros'!$B$6)),"Revisar prazo",IF(OR(I137&lt;0,J137&lt;0),"Revisar valores de acerto",IF(I137+J137&gt;F137+'Parâmetros'!$B$4,"Acerto acima do adiantado",IF(AND(I137+J137&gt;0,K137=""),"Informar data do último acerto",IF(AND(K137&lt;&gt;"",K137&lt;B137),"Data de acerto anterior",IF(AND(K137&lt;&gt;"",K137&gt;'Parâmetros'!$B$2),"Data de acerto futura","")))))))))))</f>
        <v/>
      </c>
    </row>
    <row r="138" ht="22" customHeight="1">
      <c r="A138" s="20" t="n"/>
      <c r="B138" s="21" t="n"/>
      <c r="C138" s="20" t="n"/>
      <c r="D138" s="22" t="n"/>
      <c r="E138" s="23" t="n"/>
      <c r="F138" s="42" t="n"/>
      <c r="G138" s="25" t="n"/>
      <c r="H138" s="26">
        <f>IF(OR(A138="",B138=""),"",B138+IF(G138="",'Parâmetros'!$B$3,G138))</f>
        <v/>
      </c>
      <c r="I138" s="42" t="n"/>
      <c r="J138" s="42" t="n"/>
      <c r="K138" s="21" t="n"/>
      <c r="L138" s="43">
        <f>IF(OR(A138="",F138=""),"",MIN(F138,IF(I138="",0,I138)+IF(J138="",0,J138)))</f>
        <v/>
      </c>
      <c r="M138" s="43">
        <f>IF(L138="","",MAX(0,F138-L138))</f>
        <v/>
      </c>
      <c r="N138" s="28">
        <f>IF(OR(A138="",H138="",M138=""),"",IF(M138&lt;='Parâmetros'!$B$4,0,MAX(0,'Parâmetros'!$B$2-H138)))</f>
        <v/>
      </c>
      <c r="O138" s="29">
        <f>IF(A138="","",IF(OR(B138="",C138="",D138="",E138="",F138=""),"Incompleto",IF(M138&lt;='Parâmetros'!$B$4,"Acertado",IF(H138&lt;'Parâmetros'!$B$2,"Vencido",IF(M138&gt;='Parâmetros'!$B$5,"Pendente - valor elevado","Pendente")))))</f>
        <v/>
      </c>
      <c r="P138" s="20" t="n"/>
      <c r="Q138" s="23" t="n"/>
      <c r="R138" s="29">
        <f>IF(A138="","",IF(COUNTIF($A$2:$A$201,A138)&gt;1,"ID duplicado",IF(OR(B138="",C138="",D138="",E138="",F138=""),"Preencher campos obrigatórios",IF(B138&gt;'Parâmetros'!$B$2,"Data futura",IF(F138&lt;=0,"Revisar valor adiantado",IF(AND(G138&lt;&gt;"",OR(G138&lt;1,G138&gt;'Parâmetros'!$B$6)),"Revisar prazo",IF(OR(I138&lt;0,J138&lt;0),"Revisar valores de acerto",IF(I138+J138&gt;F138+'Parâmetros'!$B$4,"Acerto acima do adiantado",IF(AND(I138+J138&gt;0,K138=""),"Informar data do último acerto",IF(AND(K138&lt;&gt;"",K138&lt;B138),"Data de acerto anterior",IF(AND(K138&lt;&gt;"",K138&gt;'Parâmetros'!$B$2),"Data de acerto futura","")))))))))))</f>
        <v/>
      </c>
    </row>
    <row r="139" ht="22" customHeight="1">
      <c r="A139" s="20" t="n"/>
      <c r="B139" s="21" t="n"/>
      <c r="C139" s="20" t="n"/>
      <c r="D139" s="22" t="n"/>
      <c r="E139" s="23" t="n"/>
      <c r="F139" s="42" t="n"/>
      <c r="G139" s="25" t="n"/>
      <c r="H139" s="26">
        <f>IF(OR(A139="",B139=""),"",B139+IF(G139="",'Parâmetros'!$B$3,G139))</f>
        <v/>
      </c>
      <c r="I139" s="42" t="n"/>
      <c r="J139" s="42" t="n"/>
      <c r="K139" s="21" t="n"/>
      <c r="L139" s="43">
        <f>IF(OR(A139="",F139=""),"",MIN(F139,IF(I139="",0,I139)+IF(J139="",0,J139)))</f>
        <v/>
      </c>
      <c r="M139" s="43">
        <f>IF(L139="","",MAX(0,F139-L139))</f>
        <v/>
      </c>
      <c r="N139" s="28">
        <f>IF(OR(A139="",H139="",M139=""),"",IF(M139&lt;='Parâmetros'!$B$4,0,MAX(0,'Parâmetros'!$B$2-H139)))</f>
        <v/>
      </c>
      <c r="O139" s="29">
        <f>IF(A139="","",IF(OR(B139="",C139="",D139="",E139="",F139=""),"Incompleto",IF(M139&lt;='Parâmetros'!$B$4,"Acertado",IF(H139&lt;'Parâmetros'!$B$2,"Vencido",IF(M139&gt;='Parâmetros'!$B$5,"Pendente - valor elevado","Pendente")))))</f>
        <v/>
      </c>
      <c r="P139" s="20" t="n"/>
      <c r="Q139" s="23" t="n"/>
      <c r="R139" s="29">
        <f>IF(A139="","",IF(COUNTIF($A$2:$A$201,A139)&gt;1,"ID duplicado",IF(OR(B139="",C139="",D139="",E139="",F139=""),"Preencher campos obrigatórios",IF(B139&gt;'Parâmetros'!$B$2,"Data futura",IF(F139&lt;=0,"Revisar valor adiantado",IF(AND(G139&lt;&gt;"",OR(G139&lt;1,G139&gt;'Parâmetros'!$B$6)),"Revisar prazo",IF(OR(I139&lt;0,J139&lt;0),"Revisar valores de acerto",IF(I139+J139&gt;F139+'Parâmetros'!$B$4,"Acerto acima do adiantado",IF(AND(I139+J139&gt;0,K139=""),"Informar data do último acerto",IF(AND(K139&lt;&gt;"",K139&lt;B139),"Data de acerto anterior",IF(AND(K139&lt;&gt;"",K139&gt;'Parâmetros'!$B$2),"Data de acerto futura","")))))))))))</f>
        <v/>
      </c>
    </row>
    <row r="140" ht="22" customHeight="1">
      <c r="A140" s="20" t="n"/>
      <c r="B140" s="21" t="n"/>
      <c r="C140" s="20" t="n"/>
      <c r="D140" s="22" t="n"/>
      <c r="E140" s="23" t="n"/>
      <c r="F140" s="42" t="n"/>
      <c r="G140" s="25" t="n"/>
      <c r="H140" s="26">
        <f>IF(OR(A140="",B140=""),"",B140+IF(G140="",'Parâmetros'!$B$3,G140))</f>
        <v/>
      </c>
      <c r="I140" s="42" t="n"/>
      <c r="J140" s="42" t="n"/>
      <c r="K140" s="21" t="n"/>
      <c r="L140" s="43">
        <f>IF(OR(A140="",F140=""),"",MIN(F140,IF(I140="",0,I140)+IF(J140="",0,J140)))</f>
        <v/>
      </c>
      <c r="M140" s="43">
        <f>IF(L140="","",MAX(0,F140-L140))</f>
        <v/>
      </c>
      <c r="N140" s="28">
        <f>IF(OR(A140="",H140="",M140=""),"",IF(M140&lt;='Parâmetros'!$B$4,0,MAX(0,'Parâmetros'!$B$2-H140)))</f>
        <v/>
      </c>
      <c r="O140" s="29">
        <f>IF(A140="","",IF(OR(B140="",C140="",D140="",E140="",F140=""),"Incompleto",IF(M140&lt;='Parâmetros'!$B$4,"Acertado",IF(H140&lt;'Parâmetros'!$B$2,"Vencido",IF(M140&gt;='Parâmetros'!$B$5,"Pendente - valor elevado","Pendente")))))</f>
        <v/>
      </c>
      <c r="P140" s="20" t="n"/>
      <c r="Q140" s="23" t="n"/>
      <c r="R140" s="29">
        <f>IF(A140="","",IF(COUNTIF($A$2:$A$201,A140)&gt;1,"ID duplicado",IF(OR(B140="",C140="",D140="",E140="",F140=""),"Preencher campos obrigatórios",IF(B140&gt;'Parâmetros'!$B$2,"Data futura",IF(F140&lt;=0,"Revisar valor adiantado",IF(AND(G140&lt;&gt;"",OR(G140&lt;1,G140&gt;'Parâmetros'!$B$6)),"Revisar prazo",IF(OR(I140&lt;0,J140&lt;0),"Revisar valores de acerto",IF(I140+J140&gt;F140+'Parâmetros'!$B$4,"Acerto acima do adiantado",IF(AND(I140+J140&gt;0,K140=""),"Informar data do último acerto",IF(AND(K140&lt;&gt;"",K140&lt;B140),"Data de acerto anterior",IF(AND(K140&lt;&gt;"",K140&gt;'Parâmetros'!$B$2),"Data de acerto futura","")))))))))))</f>
        <v/>
      </c>
    </row>
    <row r="141" ht="22" customHeight="1">
      <c r="A141" s="20" t="n"/>
      <c r="B141" s="21" t="n"/>
      <c r="C141" s="20" t="n"/>
      <c r="D141" s="22" t="n"/>
      <c r="E141" s="23" t="n"/>
      <c r="F141" s="42" t="n"/>
      <c r="G141" s="25" t="n"/>
      <c r="H141" s="26">
        <f>IF(OR(A141="",B141=""),"",B141+IF(G141="",'Parâmetros'!$B$3,G141))</f>
        <v/>
      </c>
      <c r="I141" s="42" t="n"/>
      <c r="J141" s="42" t="n"/>
      <c r="K141" s="21" t="n"/>
      <c r="L141" s="43">
        <f>IF(OR(A141="",F141=""),"",MIN(F141,IF(I141="",0,I141)+IF(J141="",0,J141)))</f>
        <v/>
      </c>
      <c r="M141" s="43">
        <f>IF(L141="","",MAX(0,F141-L141))</f>
        <v/>
      </c>
      <c r="N141" s="28">
        <f>IF(OR(A141="",H141="",M141=""),"",IF(M141&lt;='Parâmetros'!$B$4,0,MAX(0,'Parâmetros'!$B$2-H141)))</f>
        <v/>
      </c>
      <c r="O141" s="29">
        <f>IF(A141="","",IF(OR(B141="",C141="",D141="",E141="",F141=""),"Incompleto",IF(M141&lt;='Parâmetros'!$B$4,"Acertado",IF(H141&lt;'Parâmetros'!$B$2,"Vencido",IF(M141&gt;='Parâmetros'!$B$5,"Pendente - valor elevado","Pendente")))))</f>
        <v/>
      </c>
      <c r="P141" s="20" t="n"/>
      <c r="Q141" s="23" t="n"/>
      <c r="R141" s="29">
        <f>IF(A141="","",IF(COUNTIF($A$2:$A$201,A141)&gt;1,"ID duplicado",IF(OR(B141="",C141="",D141="",E141="",F141=""),"Preencher campos obrigatórios",IF(B141&gt;'Parâmetros'!$B$2,"Data futura",IF(F141&lt;=0,"Revisar valor adiantado",IF(AND(G141&lt;&gt;"",OR(G141&lt;1,G141&gt;'Parâmetros'!$B$6)),"Revisar prazo",IF(OR(I141&lt;0,J141&lt;0),"Revisar valores de acerto",IF(I141+J141&gt;F141+'Parâmetros'!$B$4,"Acerto acima do adiantado",IF(AND(I141+J141&gt;0,K141=""),"Informar data do último acerto",IF(AND(K141&lt;&gt;"",K141&lt;B141),"Data de acerto anterior",IF(AND(K141&lt;&gt;"",K141&gt;'Parâmetros'!$B$2),"Data de acerto futura","")))))))))))</f>
        <v/>
      </c>
    </row>
    <row r="142" ht="22" customHeight="1">
      <c r="A142" s="20" t="n"/>
      <c r="B142" s="21" t="n"/>
      <c r="C142" s="20" t="n"/>
      <c r="D142" s="22" t="n"/>
      <c r="E142" s="23" t="n"/>
      <c r="F142" s="42" t="n"/>
      <c r="G142" s="25" t="n"/>
      <c r="H142" s="26">
        <f>IF(OR(A142="",B142=""),"",B142+IF(G142="",'Parâmetros'!$B$3,G142))</f>
        <v/>
      </c>
      <c r="I142" s="42" t="n"/>
      <c r="J142" s="42" t="n"/>
      <c r="K142" s="21" t="n"/>
      <c r="L142" s="43">
        <f>IF(OR(A142="",F142=""),"",MIN(F142,IF(I142="",0,I142)+IF(J142="",0,J142)))</f>
        <v/>
      </c>
      <c r="M142" s="43">
        <f>IF(L142="","",MAX(0,F142-L142))</f>
        <v/>
      </c>
      <c r="N142" s="28">
        <f>IF(OR(A142="",H142="",M142=""),"",IF(M142&lt;='Parâmetros'!$B$4,0,MAX(0,'Parâmetros'!$B$2-H142)))</f>
        <v/>
      </c>
      <c r="O142" s="29">
        <f>IF(A142="","",IF(OR(B142="",C142="",D142="",E142="",F142=""),"Incompleto",IF(M142&lt;='Parâmetros'!$B$4,"Acertado",IF(H142&lt;'Parâmetros'!$B$2,"Vencido",IF(M142&gt;='Parâmetros'!$B$5,"Pendente - valor elevado","Pendente")))))</f>
        <v/>
      </c>
      <c r="P142" s="20" t="n"/>
      <c r="Q142" s="23" t="n"/>
      <c r="R142" s="29">
        <f>IF(A142="","",IF(COUNTIF($A$2:$A$201,A142)&gt;1,"ID duplicado",IF(OR(B142="",C142="",D142="",E142="",F142=""),"Preencher campos obrigatórios",IF(B142&gt;'Parâmetros'!$B$2,"Data futura",IF(F142&lt;=0,"Revisar valor adiantado",IF(AND(G142&lt;&gt;"",OR(G142&lt;1,G142&gt;'Parâmetros'!$B$6)),"Revisar prazo",IF(OR(I142&lt;0,J142&lt;0),"Revisar valores de acerto",IF(I142+J142&gt;F142+'Parâmetros'!$B$4,"Acerto acima do adiantado",IF(AND(I142+J142&gt;0,K142=""),"Informar data do último acerto",IF(AND(K142&lt;&gt;"",K142&lt;B142),"Data de acerto anterior",IF(AND(K142&lt;&gt;"",K142&gt;'Parâmetros'!$B$2),"Data de acerto futura","")))))))))))</f>
        <v/>
      </c>
    </row>
    <row r="143" ht="22" customHeight="1">
      <c r="A143" s="20" t="n"/>
      <c r="B143" s="21" t="n"/>
      <c r="C143" s="20" t="n"/>
      <c r="D143" s="22" t="n"/>
      <c r="E143" s="23" t="n"/>
      <c r="F143" s="42" t="n"/>
      <c r="G143" s="25" t="n"/>
      <c r="H143" s="26">
        <f>IF(OR(A143="",B143=""),"",B143+IF(G143="",'Parâmetros'!$B$3,G143))</f>
        <v/>
      </c>
      <c r="I143" s="42" t="n"/>
      <c r="J143" s="42" t="n"/>
      <c r="K143" s="21" t="n"/>
      <c r="L143" s="43">
        <f>IF(OR(A143="",F143=""),"",MIN(F143,IF(I143="",0,I143)+IF(J143="",0,J143)))</f>
        <v/>
      </c>
      <c r="M143" s="43">
        <f>IF(L143="","",MAX(0,F143-L143))</f>
        <v/>
      </c>
      <c r="N143" s="28">
        <f>IF(OR(A143="",H143="",M143=""),"",IF(M143&lt;='Parâmetros'!$B$4,0,MAX(0,'Parâmetros'!$B$2-H143)))</f>
        <v/>
      </c>
      <c r="O143" s="29">
        <f>IF(A143="","",IF(OR(B143="",C143="",D143="",E143="",F143=""),"Incompleto",IF(M143&lt;='Parâmetros'!$B$4,"Acertado",IF(H143&lt;'Parâmetros'!$B$2,"Vencido",IF(M143&gt;='Parâmetros'!$B$5,"Pendente - valor elevado","Pendente")))))</f>
        <v/>
      </c>
      <c r="P143" s="20" t="n"/>
      <c r="Q143" s="23" t="n"/>
      <c r="R143" s="29">
        <f>IF(A143="","",IF(COUNTIF($A$2:$A$201,A143)&gt;1,"ID duplicado",IF(OR(B143="",C143="",D143="",E143="",F143=""),"Preencher campos obrigatórios",IF(B143&gt;'Parâmetros'!$B$2,"Data futura",IF(F143&lt;=0,"Revisar valor adiantado",IF(AND(G143&lt;&gt;"",OR(G143&lt;1,G143&gt;'Parâmetros'!$B$6)),"Revisar prazo",IF(OR(I143&lt;0,J143&lt;0),"Revisar valores de acerto",IF(I143+J143&gt;F143+'Parâmetros'!$B$4,"Acerto acima do adiantado",IF(AND(I143+J143&gt;0,K143=""),"Informar data do último acerto",IF(AND(K143&lt;&gt;"",K143&lt;B143),"Data de acerto anterior",IF(AND(K143&lt;&gt;"",K143&gt;'Parâmetros'!$B$2),"Data de acerto futura","")))))))))))</f>
        <v/>
      </c>
    </row>
    <row r="144" ht="22" customHeight="1">
      <c r="A144" s="20" t="n"/>
      <c r="B144" s="21" t="n"/>
      <c r="C144" s="20" t="n"/>
      <c r="D144" s="22" t="n"/>
      <c r="E144" s="23" t="n"/>
      <c r="F144" s="42" t="n"/>
      <c r="G144" s="25" t="n"/>
      <c r="H144" s="26">
        <f>IF(OR(A144="",B144=""),"",B144+IF(G144="",'Parâmetros'!$B$3,G144))</f>
        <v/>
      </c>
      <c r="I144" s="42" t="n"/>
      <c r="J144" s="42" t="n"/>
      <c r="K144" s="21" t="n"/>
      <c r="L144" s="43">
        <f>IF(OR(A144="",F144=""),"",MIN(F144,IF(I144="",0,I144)+IF(J144="",0,J144)))</f>
        <v/>
      </c>
      <c r="M144" s="43">
        <f>IF(L144="","",MAX(0,F144-L144))</f>
        <v/>
      </c>
      <c r="N144" s="28">
        <f>IF(OR(A144="",H144="",M144=""),"",IF(M144&lt;='Parâmetros'!$B$4,0,MAX(0,'Parâmetros'!$B$2-H144)))</f>
        <v/>
      </c>
      <c r="O144" s="29">
        <f>IF(A144="","",IF(OR(B144="",C144="",D144="",E144="",F144=""),"Incompleto",IF(M144&lt;='Parâmetros'!$B$4,"Acertado",IF(H144&lt;'Parâmetros'!$B$2,"Vencido",IF(M144&gt;='Parâmetros'!$B$5,"Pendente - valor elevado","Pendente")))))</f>
        <v/>
      </c>
      <c r="P144" s="20" t="n"/>
      <c r="Q144" s="23" t="n"/>
      <c r="R144" s="29">
        <f>IF(A144="","",IF(COUNTIF($A$2:$A$201,A144)&gt;1,"ID duplicado",IF(OR(B144="",C144="",D144="",E144="",F144=""),"Preencher campos obrigatórios",IF(B144&gt;'Parâmetros'!$B$2,"Data futura",IF(F144&lt;=0,"Revisar valor adiantado",IF(AND(G144&lt;&gt;"",OR(G144&lt;1,G144&gt;'Parâmetros'!$B$6)),"Revisar prazo",IF(OR(I144&lt;0,J144&lt;0),"Revisar valores de acerto",IF(I144+J144&gt;F144+'Parâmetros'!$B$4,"Acerto acima do adiantado",IF(AND(I144+J144&gt;0,K144=""),"Informar data do último acerto",IF(AND(K144&lt;&gt;"",K144&lt;B144),"Data de acerto anterior",IF(AND(K144&lt;&gt;"",K144&gt;'Parâmetros'!$B$2),"Data de acerto futura","")))))))))))</f>
        <v/>
      </c>
    </row>
    <row r="145" ht="22" customHeight="1">
      <c r="A145" s="20" t="n"/>
      <c r="B145" s="21" t="n"/>
      <c r="C145" s="20" t="n"/>
      <c r="D145" s="22" t="n"/>
      <c r="E145" s="23" t="n"/>
      <c r="F145" s="42" t="n"/>
      <c r="G145" s="25" t="n"/>
      <c r="H145" s="26">
        <f>IF(OR(A145="",B145=""),"",B145+IF(G145="",'Parâmetros'!$B$3,G145))</f>
        <v/>
      </c>
      <c r="I145" s="42" t="n"/>
      <c r="J145" s="42" t="n"/>
      <c r="K145" s="21" t="n"/>
      <c r="L145" s="43">
        <f>IF(OR(A145="",F145=""),"",MIN(F145,IF(I145="",0,I145)+IF(J145="",0,J145)))</f>
        <v/>
      </c>
      <c r="M145" s="43">
        <f>IF(L145="","",MAX(0,F145-L145))</f>
        <v/>
      </c>
      <c r="N145" s="28">
        <f>IF(OR(A145="",H145="",M145=""),"",IF(M145&lt;='Parâmetros'!$B$4,0,MAX(0,'Parâmetros'!$B$2-H145)))</f>
        <v/>
      </c>
      <c r="O145" s="29">
        <f>IF(A145="","",IF(OR(B145="",C145="",D145="",E145="",F145=""),"Incompleto",IF(M145&lt;='Parâmetros'!$B$4,"Acertado",IF(H145&lt;'Parâmetros'!$B$2,"Vencido",IF(M145&gt;='Parâmetros'!$B$5,"Pendente - valor elevado","Pendente")))))</f>
        <v/>
      </c>
      <c r="P145" s="20" t="n"/>
      <c r="Q145" s="23" t="n"/>
      <c r="R145" s="29">
        <f>IF(A145="","",IF(COUNTIF($A$2:$A$201,A145)&gt;1,"ID duplicado",IF(OR(B145="",C145="",D145="",E145="",F145=""),"Preencher campos obrigatórios",IF(B145&gt;'Parâmetros'!$B$2,"Data futura",IF(F145&lt;=0,"Revisar valor adiantado",IF(AND(G145&lt;&gt;"",OR(G145&lt;1,G145&gt;'Parâmetros'!$B$6)),"Revisar prazo",IF(OR(I145&lt;0,J145&lt;0),"Revisar valores de acerto",IF(I145+J145&gt;F145+'Parâmetros'!$B$4,"Acerto acima do adiantado",IF(AND(I145+J145&gt;0,K145=""),"Informar data do último acerto",IF(AND(K145&lt;&gt;"",K145&lt;B145),"Data de acerto anterior",IF(AND(K145&lt;&gt;"",K145&gt;'Parâmetros'!$B$2),"Data de acerto futura","")))))))))))</f>
        <v/>
      </c>
    </row>
    <row r="146" ht="22" customHeight="1">
      <c r="A146" s="20" t="n"/>
      <c r="B146" s="21" t="n"/>
      <c r="C146" s="20" t="n"/>
      <c r="D146" s="22" t="n"/>
      <c r="E146" s="23" t="n"/>
      <c r="F146" s="42" t="n"/>
      <c r="G146" s="25" t="n"/>
      <c r="H146" s="26">
        <f>IF(OR(A146="",B146=""),"",B146+IF(G146="",'Parâmetros'!$B$3,G146))</f>
        <v/>
      </c>
      <c r="I146" s="42" t="n"/>
      <c r="J146" s="42" t="n"/>
      <c r="K146" s="21" t="n"/>
      <c r="L146" s="43">
        <f>IF(OR(A146="",F146=""),"",MIN(F146,IF(I146="",0,I146)+IF(J146="",0,J146)))</f>
        <v/>
      </c>
      <c r="M146" s="43">
        <f>IF(L146="","",MAX(0,F146-L146))</f>
        <v/>
      </c>
      <c r="N146" s="28">
        <f>IF(OR(A146="",H146="",M146=""),"",IF(M146&lt;='Parâmetros'!$B$4,0,MAX(0,'Parâmetros'!$B$2-H146)))</f>
        <v/>
      </c>
      <c r="O146" s="29">
        <f>IF(A146="","",IF(OR(B146="",C146="",D146="",E146="",F146=""),"Incompleto",IF(M146&lt;='Parâmetros'!$B$4,"Acertado",IF(H146&lt;'Parâmetros'!$B$2,"Vencido",IF(M146&gt;='Parâmetros'!$B$5,"Pendente - valor elevado","Pendente")))))</f>
        <v/>
      </c>
      <c r="P146" s="20" t="n"/>
      <c r="Q146" s="23" t="n"/>
      <c r="R146" s="29">
        <f>IF(A146="","",IF(COUNTIF($A$2:$A$201,A146)&gt;1,"ID duplicado",IF(OR(B146="",C146="",D146="",E146="",F146=""),"Preencher campos obrigatórios",IF(B146&gt;'Parâmetros'!$B$2,"Data futura",IF(F146&lt;=0,"Revisar valor adiantado",IF(AND(G146&lt;&gt;"",OR(G146&lt;1,G146&gt;'Parâmetros'!$B$6)),"Revisar prazo",IF(OR(I146&lt;0,J146&lt;0),"Revisar valores de acerto",IF(I146+J146&gt;F146+'Parâmetros'!$B$4,"Acerto acima do adiantado",IF(AND(I146+J146&gt;0,K146=""),"Informar data do último acerto",IF(AND(K146&lt;&gt;"",K146&lt;B146),"Data de acerto anterior",IF(AND(K146&lt;&gt;"",K146&gt;'Parâmetros'!$B$2),"Data de acerto futura","")))))))))))</f>
        <v/>
      </c>
    </row>
    <row r="147" ht="22" customHeight="1">
      <c r="A147" s="20" t="n"/>
      <c r="B147" s="21" t="n"/>
      <c r="C147" s="20" t="n"/>
      <c r="D147" s="22" t="n"/>
      <c r="E147" s="23" t="n"/>
      <c r="F147" s="42" t="n"/>
      <c r="G147" s="25" t="n"/>
      <c r="H147" s="26">
        <f>IF(OR(A147="",B147=""),"",B147+IF(G147="",'Parâmetros'!$B$3,G147))</f>
        <v/>
      </c>
      <c r="I147" s="42" t="n"/>
      <c r="J147" s="42" t="n"/>
      <c r="K147" s="21" t="n"/>
      <c r="L147" s="43">
        <f>IF(OR(A147="",F147=""),"",MIN(F147,IF(I147="",0,I147)+IF(J147="",0,J147)))</f>
        <v/>
      </c>
      <c r="M147" s="43">
        <f>IF(L147="","",MAX(0,F147-L147))</f>
        <v/>
      </c>
      <c r="N147" s="28">
        <f>IF(OR(A147="",H147="",M147=""),"",IF(M147&lt;='Parâmetros'!$B$4,0,MAX(0,'Parâmetros'!$B$2-H147)))</f>
        <v/>
      </c>
      <c r="O147" s="29">
        <f>IF(A147="","",IF(OR(B147="",C147="",D147="",E147="",F147=""),"Incompleto",IF(M147&lt;='Parâmetros'!$B$4,"Acertado",IF(H147&lt;'Parâmetros'!$B$2,"Vencido",IF(M147&gt;='Parâmetros'!$B$5,"Pendente - valor elevado","Pendente")))))</f>
        <v/>
      </c>
      <c r="P147" s="20" t="n"/>
      <c r="Q147" s="23" t="n"/>
      <c r="R147" s="29">
        <f>IF(A147="","",IF(COUNTIF($A$2:$A$201,A147)&gt;1,"ID duplicado",IF(OR(B147="",C147="",D147="",E147="",F147=""),"Preencher campos obrigatórios",IF(B147&gt;'Parâmetros'!$B$2,"Data futura",IF(F147&lt;=0,"Revisar valor adiantado",IF(AND(G147&lt;&gt;"",OR(G147&lt;1,G147&gt;'Parâmetros'!$B$6)),"Revisar prazo",IF(OR(I147&lt;0,J147&lt;0),"Revisar valores de acerto",IF(I147+J147&gt;F147+'Parâmetros'!$B$4,"Acerto acima do adiantado",IF(AND(I147+J147&gt;0,K147=""),"Informar data do último acerto",IF(AND(K147&lt;&gt;"",K147&lt;B147),"Data de acerto anterior",IF(AND(K147&lt;&gt;"",K147&gt;'Parâmetros'!$B$2),"Data de acerto futura","")))))))))))</f>
        <v/>
      </c>
    </row>
    <row r="148" ht="22" customHeight="1">
      <c r="A148" s="20" t="n"/>
      <c r="B148" s="21" t="n"/>
      <c r="C148" s="20" t="n"/>
      <c r="D148" s="22" t="n"/>
      <c r="E148" s="23" t="n"/>
      <c r="F148" s="42" t="n"/>
      <c r="G148" s="25" t="n"/>
      <c r="H148" s="26">
        <f>IF(OR(A148="",B148=""),"",B148+IF(G148="",'Parâmetros'!$B$3,G148))</f>
        <v/>
      </c>
      <c r="I148" s="42" t="n"/>
      <c r="J148" s="42" t="n"/>
      <c r="K148" s="21" t="n"/>
      <c r="L148" s="43">
        <f>IF(OR(A148="",F148=""),"",MIN(F148,IF(I148="",0,I148)+IF(J148="",0,J148)))</f>
        <v/>
      </c>
      <c r="M148" s="43">
        <f>IF(L148="","",MAX(0,F148-L148))</f>
        <v/>
      </c>
      <c r="N148" s="28">
        <f>IF(OR(A148="",H148="",M148=""),"",IF(M148&lt;='Parâmetros'!$B$4,0,MAX(0,'Parâmetros'!$B$2-H148)))</f>
        <v/>
      </c>
      <c r="O148" s="29">
        <f>IF(A148="","",IF(OR(B148="",C148="",D148="",E148="",F148=""),"Incompleto",IF(M148&lt;='Parâmetros'!$B$4,"Acertado",IF(H148&lt;'Parâmetros'!$B$2,"Vencido",IF(M148&gt;='Parâmetros'!$B$5,"Pendente - valor elevado","Pendente")))))</f>
        <v/>
      </c>
      <c r="P148" s="20" t="n"/>
      <c r="Q148" s="23" t="n"/>
      <c r="R148" s="29">
        <f>IF(A148="","",IF(COUNTIF($A$2:$A$201,A148)&gt;1,"ID duplicado",IF(OR(B148="",C148="",D148="",E148="",F148=""),"Preencher campos obrigatórios",IF(B148&gt;'Parâmetros'!$B$2,"Data futura",IF(F148&lt;=0,"Revisar valor adiantado",IF(AND(G148&lt;&gt;"",OR(G148&lt;1,G148&gt;'Parâmetros'!$B$6)),"Revisar prazo",IF(OR(I148&lt;0,J148&lt;0),"Revisar valores de acerto",IF(I148+J148&gt;F148+'Parâmetros'!$B$4,"Acerto acima do adiantado",IF(AND(I148+J148&gt;0,K148=""),"Informar data do último acerto",IF(AND(K148&lt;&gt;"",K148&lt;B148),"Data de acerto anterior",IF(AND(K148&lt;&gt;"",K148&gt;'Parâmetros'!$B$2),"Data de acerto futura","")))))))))))</f>
        <v/>
      </c>
    </row>
    <row r="149" ht="22" customHeight="1">
      <c r="A149" s="20" t="n"/>
      <c r="B149" s="21" t="n"/>
      <c r="C149" s="20" t="n"/>
      <c r="D149" s="22" t="n"/>
      <c r="E149" s="23" t="n"/>
      <c r="F149" s="42" t="n"/>
      <c r="G149" s="25" t="n"/>
      <c r="H149" s="26">
        <f>IF(OR(A149="",B149=""),"",B149+IF(G149="",'Parâmetros'!$B$3,G149))</f>
        <v/>
      </c>
      <c r="I149" s="42" t="n"/>
      <c r="J149" s="42" t="n"/>
      <c r="K149" s="21" t="n"/>
      <c r="L149" s="43">
        <f>IF(OR(A149="",F149=""),"",MIN(F149,IF(I149="",0,I149)+IF(J149="",0,J149)))</f>
        <v/>
      </c>
      <c r="M149" s="43">
        <f>IF(L149="","",MAX(0,F149-L149))</f>
        <v/>
      </c>
      <c r="N149" s="28">
        <f>IF(OR(A149="",H149="",M149=""),"",IF(M149&lt;='Parâmetros'!$B$4,0,MAX(0,'Parâmetros'!$B$2-H149)))</f>
        <v/>
      </c>
      <c r="O149" s="29">
        <f>IF(A149="","",IF(OR(B149="",C149="",D149="",E149="",F149=""),"Incompleto",IF(M149&lt;='Parâmetros'!$B$4,"Acertado",IF(H149&lt;'Parâmetros'!$B$2,"Vencido",IF(M149&gt;='Parâmetros'!$B$5,"Pendente - valor elevado","Pendente")))))</f>
        <v/>
      </c>
      <c r="P149" s="20" t="n"/>
      <c r="Q149" s="23" t="n"/>
      <c r="R149" s="29">
        <f>IF(A149="","",IF(COUNTIF($A$2:$A$201,A149)&gt;1,"ID duplicado",IF(OR(B149="",C149="",D149="",E149="",F149=""),"Preencher campos obrigatórios",IF(B149&gt;'Parâmetros'!$B$2,"Data futura",IF(F149&lt;=0,"Revisar valor adiantado",IF(AND(G149&lt;&gt;"",OR(G149&lt;1,G149&gt;'Parâmetros'!$B$6)),"Revisar prazo",IF(OR(I149&lt;0,J149&lt;0),"Revisar valores de acerto",IF(I149+J149&gt;F149+'Parâmetros'!$B$4,"Acerto acima do adiantado",IF(AND(I149+J149&gt;0,K149=""),"Informar data do último acerto",IF(AND(K149&lt;&gt;"",K149&lt;B149),"Data de acerto anterior",IF(AND(K149&lt;&gt;"",K149&gt;'Parâmetros'!$B$2),"Data de acerto futura","")))))))))))</f>
        <v/>
      </c>
    </row>
    <row r="150" ht="22" customHeight="1">
      <c r="A150" s="20" t="n"/>
      <c r="B150" s="21" t="n"/>
      <c r="C150" s="20" t="n"/>
      <c r="D150" s="22" t="n"/>
      <c r="E150" s="23" t="n"/>
      <c r="F150" s="42" t="n"/>
      <c r="G150" s="25" t="n"/>
      <c r="H150" s="26">
        <f>IF(OR(A150="",B150=""),"",B150+IF(G150="",'Parâmetros'!$B$3,G150))</f>
        <v/>
      </c>
      <c r="I150" s="42" t="n"/>
      <c r="J150" s="42" t="n"/>
      <c r="K150" s="21" t="n"/>
      <c r="L150" s="43">
        <f>IF(OR(A150="",F150=""),"",MIN(F150,IF(I150="",0,I150)+IF(J150="",0,J150)))</f>
        <v/>
      </c>
      <c r="M150" s="43">
        <f>IF(L150="","",MAX(0,F150-L150))</f>
        <v/>
      </c>
      <c r="N150" s="28">
        <f>IF(OR(A150="",H150="",M150=""),"",IF(M150&lt;='Parâmetros'!$B$4,0,MAX(0,'Parâmetros'!$B$2-H150)))</f>
        <v/>
      </c>
      <c r="O150" s="29">
        <f>IF(A150="","",IF(OR(B150="",C150="",D150="",E150="",F150=""),"Incompleto",IF(M150&lt;='Parâmetros'!$B$4,"Acertado",IF(H150&lt;'Parâmetros'!$B$2,"Vencido",IF(M150&gt;='Parâmetros'!$B$5,"Pendente - valor elevado","Pendente")))))</f>
        <v/>
      </c>
      <c r="P150" s="20" t="n"/>
      <c r="Q150" s="23" t="n"/>
      <c r="R150" s="29">
        <f>IF(A150="","",IF(COUNTIF($A$2:$A$201,A150)&gt;1,"ID duplicado",IF(OR(B150="",C150="",D150="",E150="",F150=""),"Preencher campos obrigatórios",IF(B150&gt;'Parâmetros'!$B$2,"Data futura",IF(F150&lt;=0,"Revisar valor adiantado",IF(AND(G150&lt;&gt;"",OR(G150&lt;1,G150&gt;'Parâmetros'!$B$6)),"Revisar prazo",IF(OR(I150&lt;0,J150&lt;0),"Revisar valores de acerto",IF(I150+J150&gt;F150+'Parâmetros'!$B$4,"Acerto acima do adiantado",IF(AND(I150+J150&gt;0,K150=""),"Informar data do último acerto",IF(AND(K150&lt;&gt;"",K150&lt;B150),"Data de acerto anterior",IF(AND(K150&lt;&gt;"",K150&gt;'Parâmetros'!$B$2),"Data de acerto futura","")))))))))))</f>
        <v/>
      </c>
    </row>
    <row r="151" ht="22" customHeight="1">
      <c r="A151" s="20" t="n"/>
      <c r="B151" s="21" t="n"/>
      <c r="C151" s="20" t="n"/>
      <c r="D151" s="22" t="n"/>
      <c r="E151" s="23" t="n"/>
      <c r="F151" s="42" t="n"/>
      <c r="G151" s="25" t="n"/>
      <c r="H151" s="26">
        <f>IF(OR(A151="",B151=""),"",B151+IF(G151="",'Parâmetros'!$B$3,G151))</f>
        <v/>
      </c>
      <c r="I151" s="42" t="n"/>
      <c r="J151" s="42" t="n"/>
      <c r="K151" s="21" t="n"/>
      <c r="L151" s="43">
        <f>IF(OR(A151="",F151=""),"",MIN(F151,IF(I151="",0,I151)+IF(J151="",0,J151)))</f>
        <v/>
      </c>
      <c r="M151" s="43">
        <f>IF(L151="","",MAX(0,F151-L151))</f>
        <v/>
      </c>
      <c r="N151" s="28">
        <f>IF(OR(A151="",H151="",M151=""),"",IF(M151&lt;='Parâmetros'!$B$4,0,MAX(0,'Parâmetros'!$B$2-H151)))</f>
        <v/>
      </c>
      <c r="O151" s="29">
        <f>IF(A151="","",IF(OR(B151="",C151="",D151="",E151="",F151=""),"Incompleto",IF(M151&lt;='Parâmetros'!$B$4,"Acertado",IF(H151&lt;'Parâmetros'!$B$2,"Vencido",IF(M151&gt;='Parâmetros'!$B$5,"Pendente - valor elevado","Pendente")))))</f>
        <v/>
      </c>
      <c r="P151" s="20" t="n"/>
      <c r="Q151" s="23" t="n"/>
      <c r="R151" s="29">
        <f>IF(A151="","",IF(COUNTIF($A$2:$A$201,A151)&gt;1,"ID duplicado",IF(OR(B151="",C151="",D151="",E151="",F151=""),"Preencher campos obrigatórios",IF(B151&gt;'Parâmetros'!$B$2,"Data futura",IF(F151&lt;=0,"Revisar valor adiantado",IF(AND(G151&lt;&gt;"",OR(G151&lt;1,G151&gt;'Parâmetros'!$B$6)),"Revisar prazo",IF(OR(I151&lt;0,J151&lt;0),"Revisar valores de acerto",IF(I151+J151&gt;F151+'Parâmetros'!$B$4,"Acerto acima do adiantado",IF(AND(I151+J151&gt;0,K151=""),"Informar data do último acerto",IF(AND(K151&lt;&gt;"",K151&lt;B151),"Data de acerto anterior",IF(AND(K151&lt;&gt;"",K151&gt;'Parâmetros'!$B$2),"Data de acerto futura","")))))))))))</f>
        <v/>
      </c>
    </row>
    <row r="152" ht="22" customHeight="1">
      <c r="A152" s="20" t="n"/>
      <c r="B152" s="21" t="n"/>
      <c r="C152" s="20" t="n"/>
      <c r="D152" s="22" t="n"/>
      <c r="E152" s="23" t="n"/>
      <c r="F152" s="42" t="n"/>
      <c r="G152" s="25" t="n"/>
      <c r="H152" s="26">
        <f>IF(OR(A152="",B152=""),"",B152+IF(G152="",'Parâmetros'!$B$3,G152))</f>
        <v/>
      </c>
      <c r="I152" s="42" t="n"/>
      <c r="J152" s="42" t="n"/>
      <c r="K152" s="21" t="n"/>
      <c r="L152" s="43">
        <f>IF(OR(A152="",F152=""),"",MIN(F152,IF(I152="",0,I152)+IF(J152="",0,J152)))</f>
        <v/>
      </c>
      <c r="M152" s="43">
        <f>IF(L152="","",MAX(0,F152-L152))</f>
        <v/>
      </c>
      <c r="N152" s="28">
        <f>IF(OR(A152="",H152="",M152=""),"",IF(M152&lt;='Parâmetros'!$B$4,0,MAX(0,'Parâmetros'!$B$2-H152)))</f>
        <v/>
      </c>
      <c r="O152" s="29">
        <f>IF(A152="","",IF(OR(B152="",C152="",D152="",E152="",F152=""),"Incompleto",IF(M152&lt;='Parâmetros'!$B$4,"Acertado",IF(H152&lt;'Parâmetros'!$B$2,"Vencido",IF(M152&gt;='Parâmetros'!$B$5,"Pendente - valor elevado","Pendente")))))</f>
        <v/>
      </c>
      <c r="P152" s="20" t="n"/>
      <c r="Q152" s="23" t="n"/>
      <c r="R152" s="29">
        <f>IF(A152="","",IF(COUNTIF($A$2:$A$201,A152)&gt;1,"ID duplicado",IF(OR(B152="",C152="",D152="",E152="",F152=""),"Preencher campos obrigatórios",IF(B152&gt;'Parâmetros'!$B$2,"Data futura",IF(F152&lt;=0,"Revisar valor adiantado",IF(AND(G152&lt;&gt;"",OR(G152&lt;1,G152&gt;'Parâmetros'!$B$6)),"Revisar prazo",IF(OR(I152&lt;0,J152&lt;0),"Revisar valores de acerto",IF(I152+J152&gt;F152+'Parâmetros'!$B$4,"Acerto acima do adiantado",IF(AND(I152+J152&gt;0,K152=""),"Informar data do último acerto",IF(AND(K152&lt;&gt;"",K152&lt;B152),"Data de acerto anterior",IF(AND(K152&lt;&gt;"",K152&gt;'Parâmetros'!$B$2),"Data de acerto futura","")))))))))))</f>
        <v/>
      </c>
    </row>
    <row r="153" ht="22" customHeight="1">
      <c r="A153" s="20" t="n"/>
      <c r="B153" s="21" t="n"/>
      <c r="C153" s="20" t="n"/>
      <c r="D153" s="22" t="n"/>
      <c r="E153" s="23" t="n"/>
      <c r="F153" s="42" t="n"/>
      <c r="G153" s="25" t="n"/>
      <c r="H153" s="26">
        <f>IF(OR(A153="",B153=""),"",B153+IF(G153="",'Parâmetros'!$B$3,G153))</f>
        <v/>
      </c>
      <c r="I153" s="42" t="n"/>
      <c r="J153" s="42" t="n"/>
      <c r="K153" s="21" t="n"/>
      <c r="L153" s="43">
        <f>IF(OR(A153="",F153=""),"",MIN(F153,IF(I153="",0,I153)+IF(J153="",0,J153)))</f>
        <v/>
      </c>
      <c r="M153" s="43">
        <f>IF(L153="","",MAX(0,F153-L153))</f>
        <v/>
      </c>
      <c r="N153" s="28">
        <f>IF(OR(A153="",H153="",M153=""),"",IF(M153&lt;='Parâmetros'!$B$4,0,MAX(0,'Parâmetros'!$B$2-H153)))</f>
        <v/>
      </c>
      <c r="O153" s="29">
        <f>IF(A153="","",IF(OR(B153="",C153="",D153="",E153="",F153=""),"Incompleto",IF(M153&lt;='Parâmetros'!$B$4,"Acertado",IF(H153&lt;'Parâmetros'!$B$2,"Vencido",IF(M153&gt;='Parâmetros'!$B$5,"Pendente - valor elevado","Pendente")))))</f>
        <v/>
      </c>
      <c r="P153" s="20" t="n"/>
      <c r="Q153" s="23" t="n"/>
      <c r="R153" s="29">
        <f>IF(A153="","",IF(COUNTIF($A$2:$A$201,A153)&gt;1,"ID duplicado",IF(OR(B153="",C153="",D153="",E153="",F153=""),"Preencher campos obrigatórios",IF(B153&gt;'Parâmetros'!$B$2,"Data futura",IF(F153&lt;=0,"Revisar valor adiantado",IF(AND(G153&lt;&gt;"",OR(G153&lt;1,G153&gt;'Parâmetros'!$B$6)),"Revisar prazo",IF(OR(I153&lt;0,J153&lt;0),"Revisar valores de acerto",IF(I153+J153&gt;F153+'Parâmetros'!$B$4,"Acerto acima do adiantado",IF(AND(I153+J153&gt;0,K153=""),"Informar data do último acerto",IF(AND(K153&lt;&gt;"",K153&lt;B153),"Data de acerto anterior",IF(AND(K153&lt;&gt;"",K153&gt;'Parâmetros'!$B$2),"Data de acerto futura","")))))))))))</f>
        <v/>
      </c>
    </row>
    <row r="154" ht="22" customHeight="1">
      <c r="A154" s="20" t="n"/>
      <c r="B154" s="21" t="n"/>
      <c r="C154" s="20" t="n"/>
      <c r="D154" s="22" t="n"/>
      <c r="E154" s="23" t="n"/>
      <c r="F154" s="42" t="n"/>
      <c r="G154" s="25" t="n"/>
      <c r="H154" s="26">
        <f>IF(OR(A154="",B154=""),"",B154+IF(G154="",'Parâmetros'!$B$3,G154))</f>
        <v/>
      </c>
      <c r="I154" s="42" t="n"/>
      <c r="J154" s="42" t="n"/>
      <c r="K154" s="21" t="n"/>
      <c r="L154" s="43">
        <f>IF(OR(A154="",F154=""),"",MIN(F154,IF(I154="",0,I154)+IF(J154="",0,J154)))</f>
        <v/>
      </c>
      <c r="M154" s="43">
        <f>IF(L154="","",MAX(0,F154-L154))</f>
        <v/>
      </c>
      <c r="N154" s="28">
        <f>IF(OR(A154="",H154="",M154=""),"",IF(M154&lt;='Parâmetros'!$B$4,0,MAX(0,'Parâmetros'!$B$2-H154)))</f>
        <v/>
      </c>
      <c r="O154" s="29">
        <f>IF(A154="","",IF(OR(B154="",C154="",D154="",E154="",F154=""),"Incompleto",IF(M154&lt;='Parâmetros'!$B$4,"Acertado",IF(H154&lt;'Parâmetros'!$B$2,"Vencido",IF(M154&gt;='Parâmetros'!$B$5,"Pendente - valor elevado","Pendente")))))</f>
        <v/>
      </c>
      <c r="P154" s="20" t="n"/>
      <c r="Q154" s="23" t="n"/>
      <c r="R154" s="29">
        <f>IF(A154="","",IF(COUNTIF($A$2:$A$201,A154)&gt;1,"ID duplicado",IF(OR(B154="",C154="",D154="",E154="",F154=""),"Preencher campos obrigatórios",IF(B154&gt;'Parâmetros'!$B$2,"Data futura",IF(F154&lt;=0,"Revisar valor adiantado",IF(AND(G154&lt;&gt;"",OR(G154&lt;1,G154&gt;'Parâmetros'!$B$6)),"Revisar prazo",IF(OR(I154&lt;0,J154&lt;0),"Revisar valores de acerto",IF(I154+J154&gt;F154+'Parâmetros'!$B$4,"Acerto acima do adiantado",IF(AND(I154+J154&gt;0,K154=""),"Informar data do último acerto",IF(AND(K154&lt;&gt;"",K154&lt;B154),"Data de acerto anterior",IF(AND(K154&lt;&gt;"",K154&gt;'Parâmetros'!$B$2),"Data de acerto futura","")))))))))))</f>
        <v/>
      </c>
    </row>
    <row r="155" ht="22" customHeight="1">
      <c r="A155" s="20" t="n"/>
      <c r="B155" s="21" t="n"/>
      <c r="C155" s="20" t="n"/>
      <c r="D155" s="22" t="n"/>
      <c r="E155" s="23" t="n"/>
      <c r="F155" s="42" t="n"/>
      <c r="G155" s="25" t="n"/>
      <c r="H155" s="26">
        <f>IF(OR(A155="",B155=""),"",B155+IF(G155="",'Parâmetros'!$B$3,G155))</f>
        <v/>
      </c>
      <c r="I155" s="42" t="n"/>
      <c r="J155" s="42" t="n"/>
      <c r="K155" s="21" t="n"/>
      <c r="L155" s="43">
        <f>IF(OR(A155="",F155=""),"",MIN(F155,IF(I155="",0,I155)+IF(J155="",0,J155)))</f>
        <v/>
      </c>
      <c r="M155" s="43">
        <f>IF(L155="","",MAX(0,F155-L155))</f>
        <v/>
      </c>
      <c r="N155" s="28">
        <f>IF(OR(A155="",H155="",M155=""),"",IF(M155&lt;='Parâmetros'!$B$4,0,MAX(0,'Parâmetros'!$B$2-H155)))</f>
        <v/>
      </c>
      <c r="O155" s="29">
        <f>IF(A155="","",IF(OR(B155="",C155="",D155="",E155="",F155=""),"Incompleto",IF(M155&lt;='Parâmetros'!$B$4,"Acertado",IF(H155&lt;'Parâmetros'!$B$2,"Vencido",IF(M155&gt;='Parâmetros'!$B$5,"Pendente - valor elevado","Pendente")))))</f>
        <v/>
      </c>
      <c r="P155" s="20" t="n"/>
      <c r="Q155" s="23" t="n"/>
      <c r="R155" s="29">
        <f>IF(A155="","",IF(COUNTIF($A$2:$A$201,A155)&gt;1,"ID duplicado",IF(OR(B155="",C155="",D155="",E155="",F155=""),"Preencher campos obrigatórios",IF(B155&gt;'Parâmetros'!$B$2,"Data futura",IF(F155&lt;=0,"Revisar valor adiantado",IF(AND(G155&lt;&gt;"",OR(G155&lt;1,G155&gt;'Parâmetros'!$B$6)),"Revisar prazo",IF(OR(I155&lt;0,J155&lt;0),"Revisar valores de acerto",IF(I155+J155&gt;F155+'Parâmetros'!$B$4,"Acerto acima do adiantado",IF(AND(I155+J155&gt;0,K155=""),"Informar data do último acerto",IF(AND(K155&lt;&gt;"",K155&lt;B155),"Data de acerto anterior",IF(AND(K155&lt;&gt;"",K155&gt;'Parâmetros'!$B$2),"Data de acerto futura","")))))))))))</f>
        <v/>
      </c>
    </row>
    <row r="156" ht="22" customHeight="1">
      <c r="A156" s="20" t="n"/>
      <c r="B156" s="21" t="n"/>
      <c r="C156" s="20" t="n"/>
      <c r="D156" s="22" t="n"/>
      <c r="E156" s="23" t="n"/>
      <c r="F156" s="42" t="n"/>
      <c r="G156" s="25" t="n"/>
      <c r="H156" s="26">
        <f>IF(OR(A156="",B156=""),"",B156+IF(G156="",'Parâmetros'!$B$3,G156))</f>
        <v/>
      </c>
      <c r="I156" s="42" t="n"/>
      <c r="J156" s="42" t="n"/>
      <c r="K156" s="21" t="n"/>
      <c r="L156" s="43">
        <f>IF(OR(A156="",F156=""),"",MIN(F156,IF(I156="",0,I156)+IF(J156="",0,J156)))</f>
        <v/>
      </c>
      <c r="M156" s="43">
        <f>IF(L156="","",MAX(0,F156-L156))</f>
        <v/>
      </c>
      <c r="N156" s="28">
        <f>IF(OR(A156="",H156="",M156=""),"",IF(M156&lt;='Parâmetros'!$B$4,0,MAX(0,'Parâmetros'!$B$2-H156)))</f>
        <v/>
      </c>
      <c r="O156" s="29">
        <f>IF(A156="","",IF(OR(B156="",C156="",D156="",E156="",F156=""),"Incompleto",IF(M156&lt;='Parâmetros'!$B$4,"Acertado",IF(H156&lt;'Parâmetros'!$B$2,"Vencido",IF(M156&gt;='Parâmetros'!$B$5,"Pendente - valor elevado","Pendente")))))</f>
        <v/>
      </c>
      <c r="P156" s="20" t="n"/>
      <c r="Q156" s="23" t="n"/>
      <c r="R156" s="29">
        <f>IF(A156="","",IF(COUNTIF($A$2:$A$201,A156)&gt;1,"ID duplicado",IF(OR(B156="",C156="",D156="",E156="",F156=""),"Preencher campos obrigatórios",IF(B156&gt;'Parâmetros'!$B$2,"Data futura",IF(F156&lt;=0,"Revisar valor adiantado",IF(AND(G156&lt;&gt;"",OR(G156&lt;1,G156&gt;'Parâmetros'!$B$6)),"Revisar prazo",IF(OR(I156&lt;0,J156&lt;0),"Revisar valores de acerto",IF(I156+J156&gt;F156+'Parâmetros'!$B$4,"Acerto acima do adiantado",IF(AND(I156+J156&gt;0,K156=""),"Informar data do último acerto",IF(AND(K156&lt;&gt;"",K156&lt;B156),"Data de acerto anterior",IF(AND(K156&lt;&gt;"",K156&gt;'Parâmetros'!$B$2),"Data de acerto futura","")))))))))))</f>
        <v/>
      </c>
    </row>
    <row r="157" ht="22" customHeight="1">
      <c r="A157" s="20" t="n"/>
      <c r="B157" s="21" t="n"/>
      <c r="C157" s="20" t="n"/>
      <c r="D157" s="22" t="n"/>
      <c r="E157" s="23" t="n"/>
      <c r="F157" s="42" t="n"/>
      <c r="G157" s="25" t="n"/>
      <c r="H157" s="26">
        <f>IF(OR(A157="",B157=""),"",B157+IF(G157="",'Parâmetros'!$B$3,G157))</f>
        <v/>
      </c>
      <c r="I157" s="42" t="n"/>
      <c r="J157" s="42" t="n"/>
      <c r="K157" s="21" t="n"/>
      <c r="L157" s="43">
        <f>IF(OR(A157="",F157=""),"",MIN(F157,IF(I157="",0,I157)+IF(J157="",0,J157)))</f>
        <v/>
      </c>
      <c r="M157" s="43">
        <f>IF(L157="","",MAX(0,F157-L157))</f>
        <v/>
      </c>
      <c r="N157" s="28">
        <f>IF(OR(A157="",H157="",M157=""),"",IF(M157&lt;='Parâmetros'!$B$4,0,MAX(0,'Parâmetros'!$B$2-H157)))</f>
        <v/>
      </c>
      <c r="O157" s="29">
        <f>IF(A157="","",IF(OR(B157="",C157="",D157="",E157="",F157=""),"Incompleto",IF(M157&lt;='Parâmetros'!$B$4,"Acertado",IF(H157&lt;'Parâmetros'!$B$2,"Vencido",IF(M157&gt;='Parâmetros'!$B$5,"Pendente - valor elevado","Pendente")))))</f>
        <v/>
      </c>
      <c r="P157" s="20" t="n"/>
      <c r="Q157" s="23" t="n"/>
      <c r="R157" s="29">
        <f>IF(A157="","",IF(COUNTIF($A$2:$A$201,A157)&gt;1,"ID duplicado",IF(OR(B157="",C157="",D157="",E157="",F157=""),"Preencher campos obrigatórios",IF(B157&gt;'Parâmetros'!$B$2,"Data futura",IF(F157&lt;=0,"Revisar valor adiantado",IF(AND(G157&lt;&gt;"",OR(G157&lt;1,G157&gt;'Parâmetros'!$B$6)),"Revisar prazo",IF(OR(I157&lt;0,J157&lt;0),"Revisar valores de acerto",IF(I157+J157&gt;F157+'Parâmetros'!$B$4,"Acerto acima do adiantado",IF(AND(I157+J157&gt;0,K157=""),"Informar data do último acerto",IF(AND(K157&lt;&gt;"",K157&lt;B157),"Data de acerto anterior",IF(AND(K157&lt;&gt;"",K157&gt;'Parâmetros'!$B$2),"Data de acerto futura","")))))))))))</f>
        <v/>
      </c>
    </row>
    <row r="158" ht="22" customHeight="1">
      <c r="A158" s="20" t="n"/>
      <c r="B158" s="21" t="n"/>
      <c r="C158" s="20" t="n"/>
      <c r="D158" s="22" t="n"/>
      <c r="E158" s="23" t="n"/>
      <c r="F158" s="42" t="n"/>
      <c r="G158" s="25" t="n"/>
      <c r="H158" s="26">
        <f>IF(OR(A158="",B158=""),"",B158+IF(G158="",'Parâmetros'!$B$3,G158))</f>
        <v/>
      </c>
      <c r="I158" s="42" t="n"/>
      <c r="J158" s="42" t="n"/>
      <c r="K158" s="21" t="n"/>
      <c r="L158" s="43">
        <f>IF(OR(A158="",F158=""),"",MIN(F158,IF(I158="",0,I158)+IF(J158="",0,J158)))</f>
        <v/>
      </c>
      <c r="M158" s="43">
        <f>IF(L158="","",MAX(0,F158-L158))</f>
        <v/>
      </c>
      <c r="N158" s="28">
        <f>IF(OR(A158="",H158="",M158=""),"",IF(M158&lt;='Parâmetros'!$B$4,0,MAX(0,'Parâmetros'!$B$2-H158)))</f>
        <v/>
      </c>
      <c r="O158" s="29">
        <f>IF(A158="","",IF(OR(B158="",C158="",D158="",E158="",F158=""),"Incompleto",IF(M158&lt;='Parâmetros'!$B$4,"Acertado",IF(H158&lt;'Parâmetros'!$B$2,"Vencido",IF(M158&gt;='Parâmetros'!$B$5,"Pendente - valor elevado","Pendente")))))</f>
        <v/>
      </c>
      <c r="P158" s="20" t="n"/>
      <c r="Q158" s="23" t="n"/>
      <c r="R158" s="29">
        <f>IF(A158="","",IF(COUNTIF($A$2:$A$201,A158)&gt;1,"ID duplicado",IF(OR(B158="",C158="",D158="",E158="",F158=""),"Preencher campos obrigatórios",IF(B158&gt;'Parâmetros'!$B$2,"Data futura",IF(F158&lt;=0,"Revisar valor adiantado",IF(AND(G158&lt;&gt;"",OR(G158&lt;1,G158&gt;'Parâmetros'!$B$6)),"Revisar prazo",IF(OR(I158&lt;0,J158&lt;0),"Revisar valores de acerto",IF(I158+J158&gt;F158+'Parâmetros'!$B$4,"Acerto acima do adiantado",IF(AND(I158+J158&gt;0,K158=""),"Informar data do último acerto",IF(AND(K158&lt;&gt;"",K158&lt;B158),"Data de acerto anterior",IF(AND(K158&lt;&gt;"",K158&gt;'Parâmetros'!$B$2),"Data de acerto futura","")))))))))))</f>
        <v/>
      </c>
    </row>
    <row r="159" ht="22" customHeight="1">
      <c r="A159" s="20" t="n"/>
      <c r="B159" s="21" t="n"/>
      <c r="C159" s="20" t="n"/>
      <c r="D159" s="22" t="n"/>
      <c r="E159" s="23" t="n"/>
      <c r="F159" s="42" t="n"/>
      <c r="G159" s="25" t="n"/>
      <c r="H159" s="26">
        <f>IF(OR(A159="",B159=""),"",B159+IF(G159="",'Parâmetros'!$B$3,G159))</f>
        <v/>
      </c>
      <c r="I159" s="42" t="n"/>
      <c r="J159" s="42" t="n"/>
      <c r="K159" s="21" t="n"/>
      <c r="L159" s="43">
        <f>IF(OR(A159="",F159=""),"",MIN(F159,IF(I159="",0,I159)+IF(J159="",0,J159)))</f>
        <v/>
      </c>
      <c r="M159" s="43">
        <f>IF(L159="","",MAX(0,F159-L159))</f>
        <v/>
      </c>
      <c r="N159" s="28">
        <f>IF(OR(A159="",H159="",M159=""),"",IF(M159&lt;='Parâmetros'!$B$4,0,MAX(0,'Parâmetros'!$B$2-H159)))</f>
        <v/>
      </c>
      <c r="O159" s="29">
        <f>IF(A159="","",IF(OR(B159="",C159="",D159="",E159="",F159=""),"Incompleto",IF(M159&lt;='Parâmetros'!$B$4,"Acertado",IF(H159&lt;'Parâmetros'!$B$2,"Vencido",IF(M159&gt;='Parâmetros'!$B$5,"Pendente - valor elevado","Pendente")))))</f>
        <v/>
      </c>
      <c r="P159" s="20" t="n"/>
      <c r="Q159" s="23" t="n"/>
      <c r="R159" s="29">
        <f>IF(A159="","",IF(COUNTIF($A$2:$A$201,A159)&gt;1,"ID duplicado",IF(OR(B159="",C159="",D159="",E159="",F159=""),"Preencher campos obrigatórios",IF(B159&gt;'Parâmetros'!$B$2,"Data futura",IF(F159&lt;=0,"Revisar valor adiantado",IF(AND(G159&lt;&gt;"",OR(G159&lt;1,G159&gt;'Parâmetros'!$B$6)),"Revisar prazo",IF(OR(I159&lt;0,J159&lt;0),"Revisar valores de acerto",IF(I159+J159&gt;F159+'Parâmetros'!$B$4,"Acerto acima do adiantado",IF(AND(I159+J159&gt;0,K159=""),"Informar data do último acerto",IF(AND(K159&lt;&gt;"",K159&lt;B159),"Data de acerto anterior",IF(AND(K159&lt;&gt;"",K159&gt;'Parâmetros'!$B$2),"Data de acerto futura","")))))))))))</f>
        <v/>
      </c>
    </row>
    <row r="160" ht="22" customHeight="1">
      <c r="A160" s="20" t="n"/>
      <c r="B160" s="21" t="n"/>
      <c r="C160" s="20" t="n"/>
      <c r="D160" s="22" t="n"/>
      <c r="E160" s="23" t="n"/>
      <c r="F160" s="42" t="n"/>
      <c r="G160" s="25" t="n"/>
      <c r="H160" s="26">
        <f>IF(OR(A160="",B160=""),"",B160+IF(G160="",'Parâmetros'!$B$3,G160))</f>
        <v/>
      </c>
      <c r="I160" s="42" t="n"/>
      <c r="J160" s="42" t="n"/>
      <c r="K160" s="21" t="n"/>
      <c r="L160" s="43">
        <f>IF(OR(A160="",F160=""),"",MIN(F160,IF(I160="",0,I160)+IF(J160="",0,J160)))</f>
        <v/>
      </c>
      <c r="M160" s="43">
        <f>IF(L160="","",MAX(0,F160-L160))</f>
        <v/>
      </c>
      <c r="N160" s="28">
        <f>IF(OR(A160="",H160="",M160=""),"",IF(M160&lt;='Parâmetros'!$B$4,0,MAX(0,'Parâmetros'!$B$2-H160)))</f>
        <v/>
      </c>
      <c r="O160" s="29">
        <f>IF(A160="","",IF(OR(B160="",C160="",D160="",E160="",F160=""),"Incompleto",IF(M160&lt;='Parâmetros'!$B$4,"Acertado",IF(H160&lt;'Parâmetros'!$B$2,"Vencido",IF(M160&gt;='Parâmetros'!$B$5,"Pendente - valor elevado","Pendente")))))</f>
        <v/>
      </c>
      <c r="P160" s="20" t="n"/>
      <c r="Q160" s="23" t="n"/>
      <c r="R160" s="29">
        <f>IF(A160="","",IF(COUNTIF($A$2:$A$201,A160)&gt;1,"ID duplicado",IF(OR(B160="",C160="",D160="",E160="",F160=""),"Preencher campos obrigatórios",IF(B160&gt;'Parâmetros'!$B$2,"Data futura",IF(F160&lt;=0,"Revisar valor adiantado",IF(AND(G160&lt;&gt;"",OR(G160&lt;1,G160&gt;'Parâmetros'!$B$6)),"Revisar prazo",IF(OR(I160&lt;0,J160&lt;0),"Revisar valores de acerto",IF(I160+J160&gt;F160+'Parâmetros'!$B$4,"Acerto acima do adiantado",IF(AND(I160+J160&gt;0,K160=""),"Informar data do último acerto",IF(AND(K160&lt;&gt;"",K160&lt;B160),"Data de acerto anterior",IF(AND(K160&lt;&gt;"",K160&gt;'Parâmetros'!$B$2),"Data de acerto futura","")))))))))))</f>
        <v/>
      </c>
    </row>
    <row r="161" ht="22" customHeight="1">
      <c r="A161" s="20" t="n"/>
      <c r="B161" s="21" t="n"/>
      <c r="C161" s="20" t="n"/>
      <c r="D161" s="22" t="n"/>
      <c r="E161" s="23" t="n"/>
      <c r="F161" s="42" t="n"/>
      <c r="G161" s="25" t="n"/>
      <c r="H161" s="26">
        <f>IF(OR(A161="",B161=""),"",B161+IF(G161="",'Parâmetros'!$B$3,G161))</f>
        <v/>
      </c>
      <c r="I161" s="42" t="n"/>
      <c r="J161" s="42" t="n"/>
      <c r="K161" s="21" t="n"/>
      <c r="L161" s="43">
        <f>IF(OR(A161="",F161=""),"",MIN(F161,IF(I161="",0,I161)+IF(J161="",0,J161)))</f>
        <v/>
      </c>
      <c r="M161" s="43">
        <f>IF(L161="","",MAX(0,F161-L161))</f>
        <v/>
      </c>
      <c r="N161" s="28">
        <f>IF(OR(A161="",H161="",M161=""),"",IF(M161&lt;='Parâmetros'!$B$4,0,MAX(0,'Parâmetros'!$B$2-H161)))</f>
        <v/>
      </c>
      <c r="O161" s="29">
        <f>IF(A161="","",IF(OR(B161="",C161="",D161="",E161="",F161=""),"Incompleto",IF(M161&lt;='Parâmetros'!$B$4,"Acertado",IF(H161&lt;'Parâmetros'!$B$2,"Vencido",IF(M161&gt;='Parâmetros'!$B$5,"Pendente - valor elevado","Pendente")))))</f>
        <v/>
      </c>
      <c r="P161" s="20" t="n"/>
      <c r="Q161" s="23" t="n"/>
      <c r="R161" s="29">
        <f>IF(A161="","",IF(COUNTIF($A$2:$A$201,A161)&gt;1,"ID duplicado",IF(OR(B161="",C161="",D161="",E161="",F161=""),"Preencher campos obrigatórios",IF(B161&gt;'Parâmetros'!$B$2,"Data futura",IF(F161&lt;=0,"Revisar valor adiantado",IF(AND(G161&lt;&gt;"",OR(G161&lt;1,G161&gt;'Parâmetros'!$B$6)),"Revisar prazo",IF(OR(I161&lt;0,J161&lt;0),"Revisar valores de acerto",IF(I161+J161&gt;F161+'Parâmetros'!$B$4,"Acerto acima do adiantado",IF(AND(I161+J161&gt;0,K161=""),"Informar data do último acerto",IF(AND(K161&lt;&gt;"",K161&lt;B161),"Data de acerto anterior",IF(AND(K161&lt;&gt;"",K161&gt;'Parâmetros'!$B$2),"Data de acerto futura","")))))))))))</f>
        <v/>
      </c>
    </row>
    <row r="162" ht="22" customHeight="1">
      <c r="A162" s="20" t="n"/>
      <c r="B162" s="21" t="n"/>
      <c r="C162" s="20" t="n"/>
      <c r="D162" s="22" t="n"/>
      <c r="E162" s="23" t="n"/>
      <c r="F162" s="42" t="n"/>
      <c r="G162" s="25" t="n"/>
      <c r="H162" s="26">
        <f>IF(OR(A162="",B162=""),"",B162+IF(G162="",'Parâmetros'!$B$3,G162))</f>
        <v/>
      </c>
      <c r="I162" s="42" t="n"/>
      <c r="J162" s="42" t="n"/>
      <c r="K162" s="21" t="n"/>
      <c r="L162" s="43">
        <f>IF(OR(A162="",F162=""),"",MIN(F162,IF(I162="",0,I162)+IF(J162="",0,J162)))</f>
        <v/>
      </c>
      <c r="M162" s="43">
        <f>IF(L162="","",MAX(0,F162-L162))</f>
        <v/>
      </c>
      <c r="N162" s="28">
        <f>IF(OR(A162="",H162="",M162=""),"",IF(M162&lt;='Parâmetros'!$B$4,0,MAX(0,'Parâmetros'!$B$2-H162)))</f>
        <v/>
      </c>
      <c r="O162" s="29">
        <f>IF(A162="","",IF(OR(B162="",C162="",D162="",E162="",F162=""),"Incompleto",IF(M162&lt;='Parâmetros'!$B$4,"Acertado",IF(H162&lt;'Parâmetros'!$B$2,"Vencido",IF(M162&gt;='Parâmetros'!$B$5,"Pendente - valor elevado","Pendente")))))</f>
        <v/>
      </c>
      <c r="P162" s="20" t="n"/>
      <c r="Q162" s="23" t="n"/>
      <c r="R162" s="29">
        <f>IF(A162="","",IF(COUNTIF($A$2:$A$201,A162)&gt;1,"ID duplicado",IF(OR(B162="",C162="",D162="",E162="",F162=""),"Preencher campos obrigatórios",IF(B162&gt;'Parâmetros'!$B$2,"Data futura",IF(F162&lt;=0,"Revisar valor adiantado",IF(AND(G162&lt;&gt;"",OR(G162&lt;1,G162&gt;'Parâmetros'!$B$6)),"Revisar prazo",IF(OR(I162&lt;0,J162&lt;0),"Revisar valores de acerto",IF(I162+J162&gt;F162+'Parâmetros'!$B$4,"Acerto acima do adiantado",IF(AND(I162+J162&gt;0,K162=""),"Informar data do último acerto",IF(AND(K162&lt;&gt;"",K162&lt;B162),"Data de acerto anterior",IF(AND(K162&lt;&gt;"",K162&gt;'Parâmetros'!$B$2),"Data de acerto futura","")))))))))))</f>
        <v/>
      </c>
    </row>
    <row r="163" ht="22" customHeight="1">
      <c r="A163" s="20" t="n"/>
      <c r="B163" s="21" t="n"/>
      <c r="C163" s="20" t="n"/>
      <c r="D163" s="22" t="n"/>
      <c r="E163" s="23" t="n"/>
      <c r="F163" s="42" t="n"/>
      <c r="G163" s="25" t="n"/>
      <c r="H163" s="26">
        <f>IF(OR(A163="",B163=""),"",B163+IF(G163="",'Parâmetros'!$B$3,G163))</f>
        <v/>
      </c>
      <c r="I163" s="42" t="n"/>
      <c r="J163" s="42" t="n"/>
      <c r="K163" s="21" t="n"/>
      <c r="L163" s="43">
        <f>IF(OR(A163="",F163=""),"",MIN(F163,IF(I163="",0,I163)+IF(J163="",0,J163)))</f>
        <v/>
      </c>
      <c r="M163" s="43">
        <f>IF(L163="","",MAX(0,F163-L163))</f>
        <v/>
      </c>
      <c r="N163" s="28">
        <f>IF(OR(A163="",H163="",M163=""),"",IF(M163&lt;='Parâmetros'!$B$4,0,MAX(0,'Parâmetros'!$B$2-H163)))</f>
        <v/>
      </c>
      <c r="O163" s="29">
        <f>IF(A163="","",IF(OR(B163="",C163="",D163="",E163="",F163=""),"Incompleto",IF(M163&lt;='Parâmetros'!$B$4,"Acertado",IF(H163&lt;'Parâmetros'!$B$2,"Vencido",IF(M163&gt;='Parâmetros'!$B$5,"Pendente - valor elevado","Pendente")))))</f>
        <v/>
      </c>
      <c r="P163" s="20" t="n"/>
      <c r="Q163" s="23" t="n"/>
      <c r="R163" s="29">
        <f>IF(A163="","",IF(COUNTIF($A$2:$A$201,A163)&gt;1,"ID duplicado",IF(OR(B163="",C163="",D163="",E163="",F163=""),"Preencher campos obrigatórios",IF(B163&gt;'Parâmetros'!$B$2,"Data futura",IF(F163&lt;=0,"Revisar valor adiantado",IF(AND(G163&lt;&gt;"",OR(G163&lt;1,G163&gt;'Parâmetros'!$B$6)),"Revisar prazo",IF(OR(I163&lt;0,J163&lt;0),"Revisar valores de acerto",IF(I163+J163&gt;F163+'Parâmetros'!$B$4,"Acerto acima do adiantado",IF(AND(I163+J163&gt;0,K163=""),"Informar data do último acerto",IF(AND(K163&lt;&gt;"",K163&lt;B163),"Data de acerto anterior",IF(AND(K163&lt;&gt;"",K163&gt;'Parâmetros'!$B$2),"Data de acerto futura","")))))))))))</f>
        <v/>
      </c>
    </row>
    <row r="164" ht="22" customHeight="1">
      <c r="A164" s="20" t="n"/>
      <c r="B164" s="21" t="n"/>
      <c r="C164" s="20" t="n"/>
      <c r="D164" s="22" t="n"/>
      <c r="E164" s="23" t="n"/>
      <c r="F164" s="42" t="n"/>
      <c r="G164" s="25" t="n"/>
      <c r="H164" s="26">
        <f>IF(OR(A164="",B164=""),"",B164+IF(G164="",'Parâmetros'!$B$3,G164))</f>
        <v/>
      </c>
      <c r="I164" s="42" t="n"/>
      <c r="J164" s="42" t="n"/>
      <c r="K164" s="21" t="n"/>
      <c r="L164" s="43">
        <f>IF(OR(A164="",F164=""),"",MIN(F164,IF(I164="",0,I164)+IF(J164="",0,J164)))</f>
        <v/>
      </c>
      <c r="M164" s="43">
        <f>IF(L164="","",MAX(0,F164-L164))</f>
        <v/>
      </c>
      <c r="N164" s="28">
        <f>IF(OR(A164="",H164="",M164=""),"",IF(M164&lt;='Parâmetros'!$B$4,0,MAX(0,'Parâmetros'!$B$2-H164)))</f>
        <v/>
      </c>
      <c r="O164" s="29">
        <f>IF(A164="","",IF(OR(B164="",C164="",D164="",E164="",F164=""),"Incompleto",IF(M164&lt;='Parâmetros'!$B$4,"Acertado",IF(H164&lt;'Parâmetros'!$B$2,"Vencido",IF(M164&gt;='Parâmetros'!$B$5,"Pendente - valor elevado","Pendente")))))</f>
        <v/>
      </c>
      <c r="P164" s="20" t="n"/>
      <c r="Q164" s="23" t="n"/>
      <c r="R164" s="29">
        <f>IF(A164="","",IF(COUNTIF($A$2:$A$201,A164)&gt;1,"ID duplicado",IF(OR(B164="",C164="",D164="",E164="",F164=""),"Preencher campos obrigatórios",IF(B164&gt;'Parâmetros'!$B$2,"Data futura",IF(F164&lt;=0,"Revisar valor adiantado",IF(AND(G164&lt;&gt;"",OR(G164&lt;1,G164&gt;'Parâmetros'!$B$6)),"Revisar prazo",IF(OR(I164&lt;0,J164&lt;0),"Revisar valores de acerto",IF(I164+J164&gt;F164+'Parâmetros'!$B$4,"Acerto acima do adiantado",IF(AND(I164+J164&gt;0,K164=""),"Informar data do último acerto",IF(AND(K164&lt;&gt;"",K164&lt;B164),"Data de acerto anterior",IF(AND(K164&lt;&gt;"",K164&gt;'Parâmetros'!$B$2),"Data de acerto futura","")))))))))))</f>
        <v/>
      </c>
    </row>
    <row r="165" ht="22" customHeight="1">
      <c r="A165" s="20" t="n"/>
      <c r="B165" s="21" t="n"/>
      <c r="C165" s="20" t="n"/>
      <c r="D165" s="22" t="n"/>
      <c r="E165" s="23" t="n"/>
      <c r="F165" s="42" t="n"/>
      <c r="G165" s="25" t="n"/>
      <c r="H165" s="26">
        <f>IF(OR(A165="",B165=""),"",B165+IF(G165="",'Parâmetros'!$B$3,G165))</f>
        <v/>
      </c>
      <c r="I165" s="42" t="n"/>
      <c r="J165" s="42" t="n"/>
      <c r="K165" s="21" t="n"/>
      <c r="L165" s="43">
        <f>IF(OR(A165="",F165=""),"",MIN(F165,IF(I165="",0,I165)+IF(J165="",0,J165)))</f>
        <v/>
      </c>
      <c r="M165" s="43">
        <f>IF(L165="","",MAX(0,F165-L165))</f>
        <v/>
      </c>
      <c r="N165" s="28">
        <f>IF(OR(A165="",H165="",M165=""),"",IF(M165&lt;='Parâmetros'!$B$4,0,MAX(0,'Parâmetros'!$B$2-H165)))</f>
        <v/>
      </c>
      <c r="O165" s="29">
        <f>IF(A165="","",IF(OR(B165="",C165="",D165="",E165="",F165=""),"Incompleto",IF(M165&lt;='Parâmetros'!$B$4,"Acertado",IF(H165&lt;'Parâmetros'!$B$2,"Vencido",IF(M165&gt;='Parâmetros'!$B$5,"Pendente - valor elevado","Pendente")))))</f>
        <v/>
      </c>
      <c r="P165" s="20" t="n"/>
      <c r="Q165" s="23" t="n"/>
      <c r="R165" s="29">
        <f>IF(A165="","",IF(COUNTIF($A$2:$A$201,A165)&gt;1,"ID duplicado",IF(OR(B165="",C165="",D165="",E165="",F165=""),"Preencher campos obrigatórios",IF(B165&gt;'Parâmetros'!$B$2,"Data futura",IF(F165&lt;=0,"Revisar valor adiantado",IF(AND(G165&lt;&gt;"",OR(G165&lt;1,G165&gt;'Parâmetros'!$B$6)),"Revisar prazo",IF(OR(I165&lt;0,J165&lt;0),"Revisar valores de acerto",IF(I165+J165&gt;F165+'Parâmetros'!$B$4,"Acerto acima do adiantado",IF(AND(I165+J165&gt;0,K165=""),"Informar data do último acerto",IF(AND(K165&lt;&gt;"",K165&lt;B165),"Data de acerto anterior",IF(AND(K165&lt;&gt;"",K165&gt;'Parâmetros'!$B$2),"Data de acerto futura","")))))))))))</f>
        <v/>
      </c>
    </row>
    <row r="166" ht="22" customHeight="1">
      <c r="A166" s="20" t="n"/>
      <c r="B166" s="21" t="n"/>
      <c r="C166" s="20" t="n"/>
      <c r="D166" s="22" t="n"/>
      <c r="E166" s="23" t="n"/>
      <c r="F166" s="42" t="n"/>
      <c r="G166" s="25" t="n"/>
      <c r="H166" s="26">
        <f>IF(OR(A166="",B166=""),"",B166+IF(G166="",'Parâmetros'!$B$3,G166))</f>
        <v/>
      </c>
      <c r="I166" s="42" t="n"/>
      <c r="J166" s="42" t="n"/>
      <c r="K166" s="21" t="n"/>
      <c r="L166" s="43">
        <f>IF(OR(A166="",F166=""),"",MIN(F166,IF(I166="",0,I166)+IF(J166="",0,J166)))</f>
        <v/>
      </c>
      <c r="M166" s="43">
        <f>IF(L166="","",MAX(0,F166-L166))</f>
        <v/>
      </c>
      <c r="N166" s="28">
        <f>IF(OR(A166="",H166="",M166=""),"",IF(M166&lt;='Parâmetros'!$B$4,0,MAX(0,'Parâmetros'!$B$2-H166)))</f>
        <v/>
      </c>
      <c r="O166" s="29">
        <f>IF(A166="","",IF(OR(B166="",C166="",D166="",E166="",F166=""),"Incompleto",IF(M166&lt;='Parâmetros'!$B$4,"Acertado",IF(H166&lt;'Parâmetros'!$B$2,"Vencido",IF(M166&gt;='Parâmetros'!$B$5,"Pendente - valor elevado","Pendente")))))</f>
        <v/>
      </c>
      <c r="P166" s="20" t="n"/>
      <c r="Q166" s="23" t="n"/>
      <c r="R166" s="29">
        <f>IF(A166="","",IF(COUNTIF($A$2:$A$201,A166)&gt;1,"ID duplicado",IF(OR(B166="",C166="",D166="",E166="",F166=""),"Preencher campos obrigatórios",IF(B166&gt;'Parâmetros'!$B$2,"Data futura",IF(F166&lt;=0,"Revisar valor adiantado",IF(AND(G166&lt;&gt;"",OR(G166&lt;1,G166&gt;'Parâmetros'!$B$6)),"Revisar prazo",IF(OR(I166&lt;0,J166&lt;0),"Revisar valores de acerto",IF(I166+J166&gt;F166+'Parâmetros'!$B$4,"Acerto acima do adiantado",IF(AND(I166+J166&gt;0,K166=""),"Informar data do último acerto",IF(AND(K166&lt;&gt;"",K166&lt;B166),"Data de acerto anterior",IF(AND(K166&lt;&gt;"",K166&gt;'Parâmetros'!$B$2),"Data de acerto futura","")))))))))))</f>
        <v/>
      </c>
    </row>
    <row r="167" ht="22" customHeight="1">
      <c r="A167" s="20" t="n"/>
      <c r="B167" s="21" t="n"/>
      <c r="C167" s="20" t="n"/>
      <c r="D167" s="22" t="n"/>
      <c r="E167" s="23" t="n"/>
      <c r="F167" s="42" t="n"/>
      <c r="G167" s="25" t="n"/>
      <c r="H167" s="26">
        <f>IF(OR(A167="",B167=""),"",B167+IF(G167="",'Parâmetros'!$B$3,G167))</f>
        <v/>
      </c>
      <c r="I167" s="42" t="n"/>
      <c r="J167" s="42" t="n"/>
      <c r="K167" s="21" t="n"/>
      <c r="L167" s="43">
        <f>IF(OR(A167="",F167=""),"",MIN(F167,IF(I167="",0,I167)+IF(J167="",0,J167)))</f>
        <v/>
      </c>
      <c r="M167" s="43">
        <f>IF(L167="","",MAX(0,F167-L167))</f>
        <v/>
      </c>
      <c r="N167" s="28">
        <f>IF(OR(A167="",H167="",M167=""),"",IF(M167&lt;='Parâmetros'!$B$4,0,MAX(0,'Parâmetros'!$B$2-H167)))</f>
        <v/>
      </c>
      <c r="O167" s="29">
        <f>IF(A167="","",IF(OR(B167="",C167="",D167="",E167="",F167=""),"Incompleto",IF(M167&lt;='Parâmetros'!$B$4,"Acertado",IF(H167&lt;'Parâmetros'!$B$2,"Vencido",IF(M167&gt;='Parâmetros'!$B$5,"Pendente - valor elevado","Pendente")))))</f>
        <v/>
      </c>
      <c r="P167" s="20" t="n"/>
      <c r="Q167" s="23" t="n"/>
      <c r="R167" s="29">
        <f>IF(A167="","",IF(COUNTIF($A$2:$A$201,A167)&gt;1,"ID duplicado",IF(OR(B167="",C167="",D167="",E167="",F167=""),"Preencher campos obrigatórios",IF(B167&gt;'Parâmetros'!$B$2,"Data futura",IF(F167&lt;=0,"Revisar valor adiantado",IF(AND(G167&lt;&gt;"",OR(G167&lt;1,G167&gt;'Parâmetros'!$B$6)),"Revisar prazo",IF(OR(I167&lt;0,J167&lt;0),"Revisar valores de acerto",IF(I167+J167&gt;F167+'Parâmetros'!$B$4,"Acerto acima do adiantado",IF(AND(I167+J167&gt;0,K167=""),"Informar data do último acerto",IF(AND(K167&lt;&gt;"",K167&lt;B167),"Data de acerto anterior",IF(AND(K167&lt;&gt;"",K167&gt;'Parâmetros'!$B$2),"Data de acerto futura","")))))))))))</f>
        <v/>
      </c>
    </row>
    <row r="168" ht="22" customHeight="1">
      <c r="A168" s="20" t="n"/>
      <c r="B168" s="21" t="n"/>
      <c r="C168" s="20" t="n"/>
      <c r="D168" s="22" t="n"/>
      <c r="E168" s="23" t="n"/>
      <c r="F168" s="42" t="n"/>
      <c r="G168" s="25" t="n"/>
      <c r="H168" s="26">
        <f>IF(OR(A168="",B168=""),"",B168+IF(G168="",'Parâmetros'!$B$3,G168))</f>
        <v/>
      </c>
      <c r="I168" s="42" t="n"/>
      <c r="J168" s="42" t="n"/>
      <c r="K168" s="21" t="n"/>
      <c r="L168" s="43">
        <f>IF(OR(A168="",F168=""),"",MIN(F168,IF(I168="",0,I168)+IF(J168="",0,J168)))</f>
        <v/>
      </c>
      <c r="M168" s="43">
        <f>IF(L168="","",MAX(0,F168-L168))</f>
        <v/>
      </c>
      <c r="N168" s="28">
        <f>IF(OR(A168="",H168="",M168=""),"",IF(M168&lt;='Parâmetros'!$B$4,0,MAX(0,'Parâmetros'!$B$2-H168)))</f>
        <v/>
      </c>
      <c r="O168" s="29">
        <f>IF(A168="","",IF(OR(B168="",C168="",D168="",E168="",F168=""),"Incompleto",IF(M168&lt;='Parâmetros'!$B$4,"Acertado",IF(H168&lt;'Parâmetros'!$B$2,"Vencido",IF(M168&gt;='Parâmetros'!$B$5,"Pendente - valor elevado","Pendente")))))</f>
        <v/>
      </c>
      <c r="P168" s="20" t="n"/>
      <c r="Q168" s="23" t="n"/>
      <c r="R168" s="29">
        <f>IF(A168="","",IF(COUNTIF($A$2:$A$201,A168)&gt;1,"ID duplicado",IF(OR(B168="",C168="",D168="",E168="",F168=""),"Preencher campos obrigatórios",IF(B168&gt;'Parâmetros'!$B$2,"Data futura",IF(F168&lt;=0,"Revisar valor adiantado",IF(AND(G168&lt;&gt;"",OR(G168&lt;1,G168&gt;'Parâmetros'!$B$6)),"Revisar prazo",IF(OR(I168&lt;0,J168&lt;0),"Revisar valores de acerto",IF(I168+J168&gt;F168+'Parâmetros'!$B$4,"Acerto acima do adiantado",IF(AND(I168+J168&gt;0,K168=""),"Informar data do último acerto",IF(AND(K168&lt;&gt;"",K168&lt;B168),"Data de acerto anterior",IF(AND(K168&lt;&gt;"",K168&gt;'Parâmetros'!$B$2),"Data de acerto futura","")))))))))))</f>
        <v/>
      </c>
    </row>
    <row r="169" ht="22" customHeight="1">
      <c r="A169" s="20" t="n"/>
      <c r="B169" s="21" t="n"/>
      <c r="C169" s="20" t="n"/>
      <c r="D169" s="22" t="n"/>
      <c r="E169" s="23" t="n"/>
      <c r="F169" s="42" t="n"/>
      <c r="G169" s="25" t="n"/>
      <c r="H169" s="26">
        <f>IF(OR(A169="",B169=""),"",B169+IF(G169="",'Parâmetros'!$B$3,G169))</f>
        <v/>
      </c>
      <c r="I169" s="42" t="n"/>
      <c r="J169" s="42" t="n"/>
      <c r="K169" s="21" t="n"/>
      <c r="L169" s="43">
        <f>IF(OR(A169="",F169=""),"",MIN(F169,IF(I169="",0,I169)+IF(J169="",0,J169)))</f>
        <v/>
      </c>
      <c r="M169" s="43">
        <f>IF(L169="","",MAX(0,F169-L169))</f>
        <v/>
      </c>
      <c r="N169" s="28">
        <f>IF(OR(A169="",H169="",M169=""),"",IF(M169&lt;='Parâmetros'!$B$4,0,MAX(0,'Parâmetros'!$B$2-H169)))</f>
        <v/>
      </c>
      <c r="O169" s="29">
        <f>IF(A169="","",IF(OR(B169="",C169="",D169="",E169="",F169=""),"Incompleto",IF(M169&lt;='Parâmetros'!$B$4,"Acertado",IF(H169&lt;'Parâmetros'!$B$2,"Vencido",IF(M169&gt;='Parâmetros'!$B$5,"Pendente - valor elevado","Pendente")))))</f>
        <v/>
      </c>
      <c r="P169" s="20" t="n"/>
      <c r="Q169" s="23" t="n"/>
      <c r="R169" s="29">
        <f>IF(A169="","",IF(COUNTIF($A$2:$A$201,A169)&gt;1,"ID duplicado",IF(OR(B169="",C169="",D169="",E169="",F169=""),"Preencher campos obrigatórios",IF(B169&gt;'Parâmetros'!$B$2,"Data futura",IF(F169&lt;=0,"Revisar valor adiantado",IF(AND(G169&lt;&gt;"",OR(G169&lt;1,G169&gt;'Parâmetros'!$B$6)),"Revisar prazo",IF(OR(I169&lt;0,J169&lt;0),"Revisar valores de acerto",IF(I169+J169&gt;F169+'Parâmetros'!$B$4,"Acerto acima do adiantado",IF(AND(I169+J169&gt;0,K169=""),"Informar data do último acerto",IF(AND(K169&lt;&gt;"",K169&lt;B169),"Data de acerto anterior",IF(AND(K169&lt;&gt;"",K169&gt;'Parâmetros'!$B$2),"Data de acerto futura","")))))))))))</f>
        <v/>
      </c>
    </row>
    <row r="170" ht="22" customHeight="1">
      <c r="A170" s="20" t="n"/>
      <c r="B170" s="21" t="n"/>
      <c r="C170" s="20" t="n"/>
      <c r="D170" s="22" t="n"/>
      <c r="E170" s="23" t="n"/>
      <c r="F170" s="42" t="n"/>
      <c r="G170" s="25" t="n"/>
      <c r="H170" s="26">
        <f>IF(OR(A170="",B170=""),"",B170+IF(G170="",'Parâmetros'!$B$3,G170))</f>
        <v/>
      </c>
      <c r="I170" s="42" t="n"/>
      <c r="J170" s="42" t="n"/>
      <c r="K170" s="21" t="n"/>
      <c r="L170" s="43">
        <f>IF(OR(A170="",F170=""),"",MIN(F170,IF(I170="",0,I170)+IF(J170="",0,J170)))</f>
        <v/>
      </c>
      <c r="M170" s="43">
        <f>IF(L170="","",MAX(0,F170-L170))</f>
        <v/>
      </c>
      <c r="N170" s="28">
        <f>IF(OR(A170="",H170="",M170=""),"",IF(M170&lt;='Parâmetros'!$B$4,0,MAX(0,'Parâmetros'!$B$2-H170)))</f>
        <v/>
      </c>
      <c r="O170" s="29">
        <f>IF(A170="","",IF(OR(B170="",C170="",D170="",E170="",F170=""),"Incompleto",IF(M170&lt;='Parâmetros'!$B$4,"Acertado",IF(H170&lt;'Parâmetros'!$B$2,"Vencido",IF(M170&gt;='Parâmetros'!$B$5,"Pendente - valor elevado","Pendente")))))</f>
        <v/>
      </c>
      <c r="P170" s="20" t="n"/>
      <c r="Q170" s="23" t="n"/>
      <c r="R170" s="29">
        <f>IF(A170="","",IF(COUNTIF($A$2:$A$201,A170)&gt;1,"ID duplicado",IF(OR(B170="",C170="",D170="",E170="",F170=""),"Preencher campos obrigatórios",IF(B170&gt;'Parâmetros'!$B$2,"Data futura",IF(F170&lt;=0,"Revisar valor adiantado",IF(AND(G170&lt;&gt;"",OR(G170&lt;1,G170&gt;'Parâmetros'!$B$6)),"Revisar prazo",IF(OR(I170&lt;0,J170&lt;0),"Revisar valores de acerto",IF(I170+J170&gt;F170+'Parâmetros'!$B$4,"Acerto acima do adiantado",IF(AND(I170+J170&gt;0,K170=""),"Informar data do último acerto",IF(AND(K170&lt;&gt;"",K170&lt;B170),"Data de acerto anterior",IF(AND(K170&lt;&gt;"",K170&gt;'Parâmetros'!$B$2),"Data de acerto futura","")))))))))))</f>
        <v/>
      </c>
    </row>
    <row r="171" ht="22" customHeight="1">
      <c r="A171" s="20" t="n"/>
      <c r="B171" s="21" t="n"/>
      <c r="C171" s="20" t="n"/>
      <c r="D171" s="22" t="n"/>
      <c r="E171" s="23" t="n"/>
      <c r="F171" s="42" t="n"/>
      <c r="G171" s="25" t="n"/>
      <c r="H171" s="26">
        <f>IF(OR(A171="",B171=""),"",B171+IF(G171="",'Parâmetros'!$B$3,G171))</f>
        <v/>
      </c>
      <c r="I171" s="42" t="n"/>
      <c r="J171" s="42" t="n"/>
      <c r="K171" s="21" t="n"/>
      <c r="L171" s="43">
        <f>IF(OR(A171="",F171=""),"",MIN(F171,IF(I171="",0,I171)+IF(J171="",0,J171)))</f>
        <v/>
      </c>
      <c r="M171" s="43">
        <f>IF(L171="","",MAX(0,F171-L171))</f>
        <v/>
      </c>
      <c r="N171" s="28">
        <f>IF(OR(A171="",H171="",M171=""),"",IF(M171&lt;='Parâmetros'!$B$4,0,MAX(0,'Parâmetros'!$B$2-H171)))</f>
        <v/>
      </c>
      <c r="O171" s="29">
        <f>IF(A171="","",IF(OR(B171="",C171="",D171="",E171="",F171=""),"Incompleto",IF(M171&lt;='Parâmetros'!$B$4,"Acertado",IF(H171&lt;'Parâmetros'!$B$2,"Vencido",IF(M171&gt;='Parâmetros'!$B$5,"Pendente - valor elevado","Pendente")))))</f>
        <v/>
      </c>
      <c r="P171" s="20" t="n"/>
      <c r="Q171" s="23" t="n"/>
      <c r="R171" s="29">
        <f>IF(A171="","",IF(COUNTIF($A$2:$A$201,A171)&gt;1,"ID duplicado",IF(OR(B171="",C171="",D171="",E171="",F171=""),"Preencher campos obrigatórios",IF(B171&gt;'Parâmetros'!$B$2,"Data futura",IF(F171&lt;=0,"Revisar valor adiantado",IF(AND(G171&lt;&gt;"",OR(G171&lt;1,G171&gt;'Parâmetros'!$B$6)),"Revisar prazo",IF(OR(I171&lt;0,J171&lt;0),"Revisar valores de acerto",IF(I171+J171&gt;F171+'Parâmetros'!$B$4,"Acerto acima do adiantado",IF(AND(I171+J171&gt;0,K171=""),"Informar data do último acerto",IF(AND(K171&lt;&gt;"",K171&lt;B171),"Data de acerto anterior",IF(AND(K171&lt;&gt;"",K171&gt;'Parâmetros'!$B$2),"Data de acerto futura","")))))))))))</f>
        <v/>
      </c>
    </row>
    <row r="172" ht="22" customHeight="1">
      <c r="A172" s="20" t="n"/>
      <c r="B172" s="21" t="n"/>
      <c r="C172" s="20" t="n"/>
      <c r="D172" s="22" t="n"/>
      <c r="E172" s="23" t="n"/>
      <c r="F172" s="42" t="n"/>
      <c r="G172" s="25" t="n"/>
      <c r="H172" s="26">
        <f>IF(OR(A172="",B172=""),"",B172+IF(G172="",'Parâmetros'!$B$3,G172))</f>
        <v/>
      </c>
      <c r="I172" s="42" t="n"/>
      <c r="J172" s="42" t="n"/>
      <c r="K172" s="21" t="n"/>
      <c r="L172" s="43">
        <f>IF(OR(A172="",F172=""),"",MIN(F172,IF(I172="",0,I172)+IF(J172="",0,J172)))</f>
        <v/>
      </c>
      <c r="M172" s="43">
        <f>IF(L172="","",MAX(0,F172-L172))</f>
        <v/>
      </c>
      <c r="N172" s="28">
        <f>IF(OR(A172="",H172="",M172=""),"",IF(M172&lt;='Parâmetros'!$B$4,0,MAX(0,'Parâmetros'!$B$2-H172)))</f>
        <v/>
      </c>
      <c r="O172" s="29">
        <f>IF(A172="","",IF(OR(B172="",C172="",D172="",E172="",F172=""),"Incompleto",IF(M172&lt;='Parâmetros'!$B$4,"Acertado",IF(H172&lt;'Parâmetros'!$B$2,"Vencido",IF(M172&gt;='Parâmetros'!$B$5,"Pendente - valor elevado","Pendente")))))</f>
        <v/>
      </c>
      <c r="P172" s="20" t="n"/>
      <c r="Q172" s="23" t="n"/>
      <c r="R172" s="29">
        <f>IF(A172="","",IF(COUNTIF($A$2:$A$201,A172)&gt;1,"ID duplicado",IF(OR(B172="",C172="",D172="",E172="",F172=""),"Preencher campos obrigatórios",IF(B172&gt;'Parâmetros'!$B$2,"Data futura",IF(F172&lt;=0,"Revisar valor adiantado",IF(AND(G172&lt;&gt;"",OR(G172&lt;1,G172&gt;'Parâmetros'!$B$6)),"Revisar prazo",IF(OR(I172&lt;0,J172&lt;0),"Revisar valores de acerto",IF(I172+J172&gt;F172+'Parâmetros'!$B$4,"Acerto acima do adiantado",IF(AND(I172+J172&gt;0,K172=""),"Informar data do último acerto",IF(AND(K172&lt;&gt;"",K172&lt;B172),"Data de acerto anterior",IF(AND(K172&lt;&gt;"",K172&gt;'Parâmetros'!$B$2),"Data de acerto futura","")))))))))))</f>
        <v/>
      </c>
    </row>
    <row r="173" ht="22" customHeight="1">
      <c r="A173" s="20" t="n"/>
      <c r="B173" s="21" t="n"/>
      <c r="C173" s="20" t="n"/>
      <c r="D173" s="22" t="n"/>
      <c r="E173" s="23" t="n"/>
      <c r="F173" s="42" t="n"/>
      <c r="G173" s="25" t="n"/>
      <c r="H173" s="26">
        <f>IF(OR(A173="",B173=""),"",B173+IF(G173="",'Parâmetros'!$B$3,G173))</f>
        <v/>
      </c>
      <c r="I173" s="42" t="n"/>
      <c r="J173" s="42" t="n"/>
      <c r="K173" s="21" t="n"/>
      <c r="L173" s="43">
        <f>IF(OR(A173="",F173=""),"",MIN(F173,IF(I173="",0,I173)+IF(J173="",0,J173)))</f>
        <v/>
      </c>
      <c r="M173" s="43">
        <f>IF(L173="","",MAX(0,F173-L173))</f>
        <v/>
      </c>
      <c r="N173" s="28">
        <f>IF(OR(A173="",H173="",M173=""),"",IF(M173&lt;='Parâmetros'!$B$4,0,MAX(0,'Parâmetros'!$B$2-H173)))</f>
        <v/>
      </c>
      <c r="O173" s="29">
        <f>IF(A173="","",IF(OR(B173="",C173="",D173="",E173="",F173=""),"Incompleto",IF(M173&lt;='Parâmetros'!$B$4,"Acertado",IF(H173&lt;'Parâmetros'!$B$2,"Vencido",IF(M173&gt;='Parâmetros'!$B$5,"Pendente - valor elevado","Pendente")))))</f>
        <v/>
      </c>
      <c r="P173" s="20" t="n"/>
      <c r="Q173" s="23" t="n"/>
      <c r="R173" s="29">
        <f>IF(A173="","",IF(COUNTIF($A$2:$A$201,A173)&gt;1,"ID duplicado",IF(OR(B173="",C173="",D173="",E173="",F173=""),"Preencher campos obrigatórios",IF(B173&gt;'Parâmetros'!$B$2,"Data futura",IF(F173&lt;=0,"Revisar valor adiantado",IF(AND(G173&lt;&gt;"",OR(G173&lt;1,G173&gt;'Parâmetros'!$B$6)),"Revisar prazo",IF(OR(I173&lt;0,J173&lt;0),"Revisar valores de acerto",IF(I173+J173&gt;F173+'Parâmetros'!$B$4,"Acerto acima do adiantado",IF(AND(I173+J173&gt;0,K173=""),"Informar data do último acerto",IF(AND(K173&lt;&gt;"",K173&lt;B173),"Data de acerto anterior",IF(AND(K173&lt;&gt;"",K173&gt;'Parâmetros'!$B$2),"Data de acerto futura","")))))))))))</f>
        <v/>
      </c>
    </row>
    <row r="174" ht="22" customHeight="1">
      <c r="A174" s="20" t="n"/>
      <c r="B174" s="21" t="n"/>
      <c r="C174" s="20" t="n"/>
      <c r="D174" s="22" t="n"/>
      <c r="E174" s="23" t="n"/>
      <c r="F174" s="42" t="n"/>
      <c r="G174" s="25" t="n"/>
      <c r="H174" s="26">
        <f>IF(OR(A174="",B174=""),"",B174+IF(G174="",'Parâmetros'!$B$3,G174))</f>
        <v/>
      </c>
      <c r="I174" s="42" t="n"/>
      <c r="J174" s="42" t="n"/>
      <c r="K174" s="21" t="n"/>
      <c r="L174" s="43">
        <f>IF(OR(A174="",F174=""),"",MIN(F174,IF(I174="",0,I174)+IF(J174="",0,J174)))</f>
        <v/>
      </c>
      <c r="M174" s="43">
        <f>IF(L174="","",MAX(0,F174-L174))</f>
        <v/>
      </c>
      <c r="N174" s="28">
        <f>IF(OR(A174="",H174="",M174=""),"",IF(M174&lt;='Parâmetros'!$B$4,0,MAX(0,'Parâmetros'!$B$2-H174)))</f>
        <v/>
      </c>
      <c r="O174" s="29">
        <f>IF(A174="","",IF(OR(B174="",C174="",D174="",E174="",F174=""),"Incompleto",IF(M174&lt;='Parâmetros'!$B$4,"Acertado",IF(H174&lt;'Parâmetros'!$B$2,"Vencido",IF(M174&gt;='Parâmetros'!$B$5,"Pendente - valor elevado","Pendente")))))</f>
        <v/>
      </c>
      <c r="P174" s="20" t="n"/>
      <c r="Q174" s="23" t="n"/>
      <c r="R174" s="29">
        <f>IF(A174="","",IF(COUNTIF($A$2:$A$201,A174)&gt;1,"ID duplicado",IF(OR(B174="",C174="",D174="",E174="",F174=""),"Preencher campos obrigatórios",IF(B174&gt;'Parâmetros'!$B$2,"Data futura",IF(F174&lt;=0,"Revisar valor adiantado",IF(AND(G174&lt;&gt;"",OR(G174&lt;1,G174&gt;'Parâmetros'!$B$6)),"Revisar prazo",IF(OR(I174&lt;0,J174&lt;0),"Revisar valores de acerto",IF(I174+J174&gt;F174+'Parâmetros'!$B$4,"Acerto acima do adiantado",IF(AND(I174+J174&gt;0,K174=""),"Informar data do último acerto",IF(AND(K174&lt;&gt;"",K174&lt;B174),"Data de acerto anterior",IF(AND(K174&lt;&gt;"",K174&gt;'Parâmetros'!$B$2),"Data de acerto futura","")))))))))))</f>
        <v/>
      </c>
    </row>
    <row r="175" ht="22" customHeight="1">
      <c r="A175" s="20" t="n"/>
      <c r="B175" s="21" t="n"/>
      <c r="C175" s="20" t="n"/>
      <c r="D175" s="22" t="n"/>
      <c r="E175" s="23" t="n"/>
      <c r="F175" s="42" t="n"/>
      <c r="G175" s="25" t="n"/>
      <c r="H175" s="26">
        <f>IF(OR(A175="",B175=""),"",B175+IF(G175="",'Parâmetros'!$B$3,G175))</f>
        <v/>
      </c>
      <c r="I175" s="42" t="n"/>
      <c r="J175" s="42" t="n"/>
      <c r="K175" s="21" t="n"/>
      <c r="L175" s="43">
        <f>IF(OR(A175="",F175=""),"",MIN(F175,IF(I175="",0,I175)+IF(J175="",0,J175)))</f>
        <v/>
      </c>
      <c r="M175" s="43">
        <f>IF(L175="","",MAX(0,F175-L175))</f>
        <v/>
      </c>
      <c r="N175" s="28">
        <f>IF(OR(A175="",H175="",M175=""),"",IF(M175&lt;='Parâmetros'!$B$4,0,MAX(0,'Parâmetros'!$B$2-H175)))</f>
        <v/>
      </c>
      <c r="O175" s="29">
        <f>IF(A175="","",IF(OR(B175="",C175="",D175="",E175="",F175=""),"Incompleto",IF(M175&lt;='Parâmetros'!$B$4,"Acertado",IF(H175&lt;'Parâmetros'!$B$2,"Vencido",IF(M175&gt;='Parâmetros'!$B$5,"Pendente - valor elevado","Pendente")))))</f>
        <v/>
      </c>
      <c r="P175" s="20" t="n"/>
      <c r="Q175" s="23" t="n"/>
      <c r="R175" s="29">
        <f>IF(A175="","",IF(COUNTIF($A$2:$A$201,A175)&gt;1,"ID duplicado",IF(OR(B175="",C175="",D175="",E175="",F175=""),"Preencher campos obrigatórios",IF(B175&gt;'Parâmetros'!$B$2,"Data futura",IF(F175&lt;=0,"Revisar valor adiantado",IF(AND(G175&lt;&gt;"",OR(G175&lt;1,G175&gt;'Parâmetros'!$B$6)),"Revisar prazo",IF(OR(I175&lt;0,J175&lt;0),"Revisar valores de acerto",IF(I175+J175&gt;F175+'Parâmetros'!$B$4,"Acerto acima do adiantado",IF(AND(I175+J175&gt;0,K175=""),"Informar data do último acerto",IF(AND(K175&lt;&gt;"",K175&lt;B175),"Data de acerto anterior",IF(AND(K175&lt;&gt;"",K175&gt;'Parâmetros'!$B$2),"Data de acerto futura","")))))))))))</f>
        <v/>
      </c>
    </row>
    <row r="176" ht="22" customHeight="1">
      <c r="A176" s="20" t="n"/>
      <c r="B176" s="21" t="n"/>
      <c r="C176" s="20" t="n"/>
      <c r="D176" s="22" t="n"/>
      <c r="E176" s="23" t="n"/>
      <c r="F176" s="42" t="n"/>
      <c r="G176" s="25" t="n"/>
      <c r="H176" s="26">
        <f>IF(OR(A176="",B176=""),"",B176+IF(G176="",'Parâmetros'!$B$3,G176))</f>
        <v/>
      </c>
      <c r="I176" s="42" t="n"/>
      <c r="J176" s="42" t="n"/>
      <c r="K176" s="21" t="n"/>
      <c r="L176" s="43">
        <f>IF(OR(A176="",F176=""),"",MIN(F176,IF(I176="",0,I176)+IF(J176="",0,J176)))</f>
        <v/>
      </c>
      <c r="M176" s="43">
        <f>IF(L176="","",MAX(0,F176-L176))</f>
        <v/>
      </c>
      <c r="N176" s="28">
        <f>IF(OR(A176="",H176="",M176=""),"",IF(M176&lt;='Parâmetros'!$B$4,0,MAX(0,'Parâmetros'!$B$2-H176)))</f>
        <v/>
      </c>
      <c r="O176" s="29">
        <f>IF(A176="","",IF(OR(B176="",C176="",D176="",E176="",F176=""),"Incompleto",IF(M176&lt;='Parâmetros'!$B$4,"Acertado",IF(H176&lt;'Parâmetros'!$B$2,"Vencido",IF(M176&gt;='Parâmetros'!$B$5,"Pendente - valor elevado","Pendente")))))</f>
        <v/>
      </c>
      <c r="P176" s="20" t="n"/>
      <c r="Q176" s="23" t="n"/>
      <c r="R176" s="29">
        <f>IF(A176="","",IF(COUNTIF($A$2:$A$201,A176)&gt;1,"ID duplicado",IF(OR(B176="",C176="",D176="",E176="",F176=""),"Preencher campos obrigatórios",IF(B176&gt;'Parâmetros'!$B$2,"Data futura",IF(F176&lt;=0,"Revisar valor adiantado",IF(AND(G176&lt;&gt;"",OR(G176&lt;1,G176&gt;'Parâmetros'!$B$6)),"Revisar prazo",IF(OR(I176&lt;0,J176&lt;0),"Revisar valores de acerto",IF(I176+J176&gt;F176+'Parâmetros'!$B$4,"Acerto acima do adiantado",IF(AND(I176+J176&gt;0,K176=""),"Informar data do último acerto",IF(AND(K176&lt;&gt;"",K176&lt;B176),"Data de acerto anterior",IF(AND(K176&lt;&gt;"",K176&gt;'Parâmetros'!$B$2),"Data de acerto futura","")))))))))))</f>
        <v/>
      </c>
    </row>
    <row r="177" ht="22" customHeight="1">
      <c r="A177" s="20" t="n"/>
      <c r="B177" s="21" t="n"/>
      <c r="C177" s="20" t="n"/>
      <c r="D177" s="22" t="n"/>
      <c r="E177" s="23" t="n"/>
      <c r="F177" s="42" t="n"/>
      <c r="G177" s="25" t="n"/>
      <c r="H177" s="26">
        <f>IF(OR(A177="",B177=""),"",B177+IF(G177="",'Parâmetros'!$B$3,G177))</f>
        <v/>
      </c>
      <c r="I177" s="42" t="n"/>
      <c r="J177" s="42" t="n"/>
      <c r="K177" s="21" t="n"/>
      <c r="L177" s="43">
        <f>IF(OR(A177="",F177=""),"",MIN(F177,IF(I177="",0,I177)+IF(J177="",0,J177)))</f>
        <v/>
      </c>
      <c r="M177" s="43">
        <f>IF(L177="","",MAX(0,F177-L177))</f>
        <v/>
      </c>
      <c r="N177" s="28">
        <f>IF(OR(A177="",H177="",M177=""),"",IF(M177&lt;='Parâmetros'!$B$4,0,MAX(0,'Parâmetros'!$B$2-H177)))</f>
        <v/>
      </c>
      <c r="O177" s="29">
        <f>IF(A177="","",IF(OR(B177="",C177="",D177="",E177="",F177=""),"Incompleto",IF(M177&lt;='Parâmetros'!$B$4,"Acertado",IF(H177&lt;'Parâmetros'!$B$2,"Vencido",IF(M177&gt;='Parâmetros'!$B$5,"Pendente - valor elevado","Pendente")))))</f>
        <v/>
      </c>
      <c r="P177" s="20" t="n"/>
      <c r="Q177" s="23" t="n"/>
      <c r="R177" s="29">
        <f>IF(A177="","",IF(COUNTIF($A$2:$A$201,A177)&gt;1,"ID duplicado",IF(OR(B177="",C177="",D177="",E177="",F177=""),"Preencher campos obrigatórios",IF(B177&gt;'Parâmetros'!$B$2,"Data futura",IF(F177&lt;=0,"Revisar valor adiantado",IF(AND(G177&lt;&gt;"",OR(G177&lt;1,G177&gt;'Parâmetros'!$B$6)),"Revisar prazo",IF(OR(I177&lt;0,J177&lt;0),"Revisar valores de acerto",IF(I177+J177&gt;F177+'Parâmetros'!$B$4,"Acerto acima do adiantado",IF(AND(I177+J177&gt;0,K177=""),"Informar data do último acerto",IF(AND(K177&lt;&gt;"",K177&lt;B177),"Data de acerto anterior",IF(AND(K177&lt;&gt;"",K177&gt;'Parâmetros'!$B$2),"Data de acerto futura","")))))))))))</f>
        <v/>
      </c>
    </row>
    <row r="178" ht="22" customHeight="1">
      <c r="A178" s="20" t="n"/>
      <c r="B178" s="21" t="n"/>
      <c r="C178" s="20" t="n"/>
      <c r="D178" s="22" t="n"/>
      <c r="E178" s="23" t="n"/>
      <c r="F178" s="42" t="n"/>
      <c r="G178" s="25" t="n"/>
      <c r="H178" s="26">
        <f>IF(OR(A178="",B178=""),"",B178+IF(G178="",'Parâmetros'!$B$3,G178))</f>
        <v/>
      </c>
      <c r="I178" s="42" t="n"/>
      <c r="J178" s="42" t="n"/>
      <c r="K178" s="21" t="n"/>
      <c r="L178" s="43">
        <f>IF(OR(A178="",F178=""),"",MIN(F178,IF(I178="",0,I178)+IF(J178="",0,J178)))</f>
        <v/>
      </c>
      <c r="M178" s="43">
        <f>IF(L178="","",MAX(0,F178-L178))</f>
        <v/>
      </c>
      <c r="N178" s="28">
        <f>IF(OR(A178="",H178="",M178=""),"",IF(M178&lt;='Parâmetros'!$B$4,0,MAX(0,'Parâmetros'!$B$2-H178)))</f>
        <v/>
      </c>
      <c r="O178" s="29">
        <f>IF(A178="","",IF(OR(B178="",C178="",D178="",E178="",F178=""),"Incompleto",IF(M178&lt;='Parâmetros'!$B$4,"Acertado",IF(H178&lt;'Parâmetros'!$B$2,"Vencido",IF(M178&gt;='Parâmetros'!$B$5,"Pendente - valor elevado","Pendente")))))</f>
        <v/>
      </c>
      <c r="P178" s="20" t="n"/>
      <c r="Q178" s="23" t="n"/>
      <c r="R178" s="29">
        <f>IF(A178="","",IF(COUNTIF($A$2:$A$201,A178)&gt;1,"ID duplicado",IF(OR(B178="",C178="",D178="",E178="",F178=""),"Preencher campos obrigatórios",IF(B178&gt;'Parâmetros'!$B$2,"Data futura",IF(F178&lt;=0,"Revisar valor adiantado",IF(AND(G178&lt;&gt;"",OR(G178&lt;1,G178&gt;'Parâmetros'!$B$6)),"Revisar prazo",IF(OR(I178&lt;0,J178&lt;0),"Revisar valores de acerto",IF(I178+J178&gt;F178+'Parâmetros'!$B$4,"Acerto acima do adiantado",IF(AND(I178+J178&gt;0,K178=""),"Informar data do último acerto",IF(AND(K178&lt;&gt;"",K178&lt;B178),"Data de acerto anterior",IF(AND(K178&lt;&gt;"",K178&gt;'Parâmetros'!$B$2),"Data de acerto futura","")))))))))))</f>
        <v/>
      </c>
    </row>
    <row r="179" ht="22" customHeight="1">
      <c r="A179" s="20" t="n"/>
      <c r="B179" s="21" t="n"/>
      <c r="C179" s="20" t="n"/>
      <c r="D179" s="22" t="n"/>
      <c r="E179" s="23" t="n"/>
      <c r="F179" s="42" t="n"/>
      <c r="G179" s="25" t="n"/>
      <c r="H179" s="26">
        <f>IF(OR(A179="",B179=""),"",B179+IF(G179="",'Parâmetros'!$B$3,G179))</f>
        <v/>
      </c>
      <c r="I179" s="42" t="n"/>
      <c r="J179" s="42" t="n"/>
      <c r="K179" s="21" t="n"/>
      <c r="L179" s="43">
        <f>IF(OR(A179="",F179=""),"",MIN(F179,IF(I179="",0,I179)+IF(J179="",0,J179)))</f>
        <v/>
      </c>
      <c r="M179" s="43">
        <f>IF(L179="","",MAX(0,F179-L179))</f>
        <v/>
      </c>
      <c r="N179" s="28">
        <f>IF(OR(A179="",H179="",M179=""),"",IF(M179&lt;='Parâmetros'!$B$4,0,MAX(0,'Parâmetros'!$B$2-H179)))</f>
        <v/>
      </c>
      <c r="O179" s="29">
        <f>IF(A179="","",IF(OR(B179="",C179="",D179="",E179="",F179=""),"Incompleto",IF(M179&lt;='Parâmetros'!$B$4,"Acertado",IF(H179&lt;'Parâmetros'!$B$2,"Vencido",IF(M179&gt;='Parâmetros'!$B$5,"Pendente - valor elevado","Pendente")))))</f>
        <v/>
      </c>
      <c r="P179" s="20" t="n"/>
      <c r="Q179" s="23" t="n"/>
      <c r="R179" s="29">
        <f>IF(A179="","",IF(COUNTIF($A$2:$A$201,A179)&gt;1,"ID duplicado",IF(OR(B179="",C179="",D179="",E179="",F179=""),"Preencher campos obrigatórios",IF(B179&gt;'Parâmetros'!$B$2,"Data futura",IF(F179&lt;=0,"Revisar valor adiantado",IF(AND(G179&lt;&gt;"",OR(G179&lt;1,G179&gt;'Parâmetros'!$B$6)),"Revisar prazo",IF(OR(I179&lt;0,J179&lt;0),"Revisar valores de acerto",IF(I179+J179&gt;F179+'Parâmetros'!$B$4,"Acerto acima do adiantado",IF(AND(I179+J179&gt;0,K179=""),"Informar data do último acerto",IF(AND(K179&lt;&gt;"",K179&lt;B179),"Data de acerto anterior",IF(AND(K179&lt;&gt;"",K179&gt;'Parâmetros'!$B$2),"Data de acerto futura","")))))))))))</f>
        <v/>
      </c>
    </row>
    <row r="180" ht="22" customHeight="1">
      <c r="A180" s="20" t="n"/>
      <c r="B180" s="21" t="n"/>
      <c r="C180" s="20" t="n"/>
      <c r="D180" s="22" t="n"/>
      <c r="E180" s="23" t="n"/>
      <c r="F180" s="42" t="n"/>
      <c r="G180" s="25" t="n"/>
      <c r="H180" s="26">
        <f>IF(OR(A180="",B180=""),"",B180+IF(G180="",'Parâmetros'!$B$3,G180))</f>
        <v/>
      </c>
      <c r="I180" s="42" t="n"/>
      <c r="J180" s="42" t="n"/>
      <c r="K180" s="21" t="n"/>
      <c r="L180" s="43">
        <f>IF(OR(A180="",F180=""),"",MIN(F180,IF(I180="",0,I180)+IF(J180="",0,J180)))</f>
        <v/>
      </c>
      <c r="M180" s="43">
        <f>IF(L180="","",MAX(0,F180-L180))</f>
        <v/>
      </c>
      <c r="N180" s="28">
        <f>IF(OR(A180="",H180="",M180=""),"",IF(M180&lt;='Parâmetros'!$B$4,0,MAX(0,'Parâmetros'!$B$2-H180)))</f>
        <v/>
      </c>
      <c r="O180" s="29">
        <f>IF(A180="","",IF(OR(B180="",C180="",D180="",E180="",F180=""),"Incompleto",IF(M180&lt;='Parâmetros'!$B$4,"Acertado",IF(H180&lt;'Parâmetros'!$B$2,"Vencido",IF(M180&gt;='Parâmetros'!$B$5,"Pendente - valor elevado","Pendente")))))</f>
        <v/>
      </c>
      <c r="P180" s="20" t="n"/>
      <c r="Q180" s="23" t="n"/>
      <c r="R180" s="29">
        <f>IF(A180="","",IF(COUNTIF($A$2:$A$201,A180)&gt;1,"ID duplicado",IF(OR(B180="",C180="",D180="",E180="",F180=""),"Preencher campos obrigatórios",IF(B180&gt;'Parâmetros'!$B$2,"Data futura",IF(F180&lt;=0,"Revisar valor adiantado",IF(AND(G180&lt;&gt;"",OR(G180&lt;1,G180&gt;'Parâmetros'!$B$6)),"Revisar prazo",IF(OR(I180&lt;0,J180&lt;0),"Revisar valores de acerto",IF(I180+J180&gt;F180+'Parâmetros'!$B$4,"Acerto acima do adiantado",IF(AND(I180+J180&gt;0,K180=""),"Informar data do último acerto",IF(AND(K180&lt;&gt;"",K180&lt;B180),"Data de acerto anterior",IF(AND(K180&lt;&gt;"",K180&gt;'Parâmetros'!$B$2),"Data de acerto futura","")))))))))))</f>
        <v/>
      </c>
    </row>
    <row r="181" ht="22" customHeight="1">
      <c r="A181" s="20" t="n"/>
      <c r="B181" s="21" t="n"/>
      <c r="C181" s="20" t="n"/>
      <c r="D181" s="22" t="n"/>
      <c r="E181" s="23" t="n"/>
      <c r="F181" s="42" t="n"/>
      <c r="G181" s="25" t="n"/>
      <c r="H181" s="26">
        <f>IF(OR(A181="",B181=""),"",B181+IF(G181="",'Parâmetros'!$B$3,G181))</f>
        <v/>
      </c>
      <c r="I181" s="42" t="n"/>
      <c r="J181" s="42" t="n"/>
      <c r="K181" s="21" t="n"/>
      <c r="L181" s="43">
        <f>IF(OR(A181="",F181=""),"",MIN(F181,IF(I181="",0,I181)+IF(J181="",0,J181)))</f>
        <v/>
      </c>
      <c r="M181" s="43">
        <f>IF(L181="","",MAX(0,F181-L181))</f>
        <v/>
      </c>
      <c r="N181" s="28">
        <f>IF(OR(A181="",H181="",M181=""),"",IF(M181&lt;='Parâmetros'!$B$4,0,MAX(0,'Parâmetros'!$B$2-H181)))</f>
        <v/>
      </c>
      <c r="O181" s="29">
        <f>IF(A181="","",IF(OR(B181="",C181="",D181="",E181="",F181=""),"Incompleto",IF(M181&lt;='Parâmetros'!$B$4,"Acertado",IF(H181&lt;'Parâmetros'!$B$2,"Vencido",IF(M181&gt;='Parâmetros'!$B$5,"Pendente - valor elevado","Pendente")))))</f>
        <v/>
      </c>
      <c r="P181" s="20" t="n"/>
      <c r="Q181" s="23" t="n"/>
      <c r="R181" s="29">
        <f>IF(A181="","",IF(COUNTIF($A$2:$A$201,A181)&gt;1,"ID duplicado",IF(OR(B181="",C181="",D181="",E181="",F181=""),"Preencher campos obrigatórios",IF(B181&gt;'Parâmetros'!$B$2,"Data futura",IF(F181&lt;=0,"Revisar valor adiantado",IF(AND(G181&lt;&gt;"",OR(G181&lt;1,G181&gt;'Parâmetros'!$B$6)),"Revisar prazo",IF(OR(I181&lt;0,J181&lt;0),"Revisar valores de acerto",IF(I181+J181&gt;F181+'Parâmetros'!$B$4,"Acerto acima do adiantado",IF(AND(I181+J181&gt;0,K181=""),"Informar data do último acerto",IF(AND(K181&lt;&gt;"",K181&lt;B181),"Data de acerto anterior",IF(AND(K181&lt;&gt;"",K181&gt;'Parâmetros'!$B$2),"Data de acerto futura","")))))))))))</f>
        <v/>
      </c>
    </row>
    <row r="182" ht="22" customHeight="1">
      <c r="A182" s="20" t="n"/>
      <c r="B182" s="21" t="n"/>
      <c r="C182" s="20" t="n"/>
      <c r="D182" s="22" t="n"/>
      <c r="E182" s="23" t="n"/>
      <c r="F182" s="42" t="n"/>
      <c r="G182" s="25" t="n"/>
      <c r="H182" s="26">
        <f>IF(OR(A182="",B182=""),"",B182+IF(G182="",'Parâmetros'!$B$3,G182))</f>
        <v/>
      </c>
      <c r="I182" s="42" t="n"/>
      <c r="J182" s="42" t="n"/>
      <c r="K182" s="21" t="n"/>
      <c r="L182" s="43">
        <f>IF(OR(A182="",F182=""),"",MIN(F182,IF(I182="",0,I182)+IF(J182="",0,J182)))</f>
        <v/>
      </c>
      <c r="M182" s="43">
        <f>IF(L182="","",MAX(0,F182-L182))</f>
        <v/>
      </c>
      <c r="N182" s="28">
        <f>IF(OR(A182="",H182="",M182=""),"",IF(M182&lt;='Parâmetros'!$B$4,0,MAX(0,'Parâmetros'!$B$2-H182)))</f>
        <v/>
      </c>
      <c r="O182" s="29">
        <f>IF(A182="","",IF(OR(B182="",C182="",D182="",E182="",F182=""),"Incompleto",IF(M182&lt;='Parâmetros'!$B$4,"Acertado",IF(H182&lt;'Parâmetros'!$B$2,"Vencido",IF(M182&gt;='Parâmetros'!$B$5,"Pendente - valor elevado","Pendente")))))</f>
        <v/>
      </c>
      <c r="P182" s="20" t="n"/>
      <c r="Q182" s="23" t="n"/>
      <c r="R182" s="29">
        <f>IF(A182="","",IF(COUNTIF($A$2:$A$201,A182)&gt;1,"ID duplicado",IF(OR(B182="",C182="",D182="",E182="",F182=""),"Preencher campos obrigatórios",IF(B182&gt;'Parâmetros'!$B$2,"Data futura",IF(F182&lt;=0,"Revisar valor adiantado",IF(AND(G182&lt;&gt;"",OR(G182&lt;1,G182&gt;'Parâmetros'!$B$6)),"Revisar prazo",IF(OR(I182&lt;0,J182&lt;0),"Revisar valores de acerto",IF(I182+J182&gt;F182+'Parâmetros'!$B$4,"Acerto acima do adiantado",IF(AND(I182+J182&gt;0,K182=""),"Informar data do último acerto",IF(AND(K182&lt;&gt;"",K182&lt;B182),"Data de acerto anterior",IF(AND(K182&lt;&gt;"",K182&gt;'Parâmetros'!$B$2),"Data de acerto futura","")))))))))))</f>
        <v/>
      </c>
    </row>
    <row r="183" ht="22" customHeight="1">
      <c r="A183" s="20" t="n"/>
      <c r="B183" s="21" t="n"/>
      <c r="C183" s="20" t="n"/>
      <c r="D183" s="22" t="n"/>
      <c r="E183" s="23" t="n"/>
      <c r="F183" s="42" t="n"/>
      <c r="G183" s="25" t="n"/>
      <c r="H183" s="26">
        <f>IF(OR(A183="",B183=""),"",B183+IF(G183="",'Parâmetros'!$B$3,G183))</f>
        <v/>
      </c>
      <c r="I183" s="42" t="n"/>
      <c r="J183" s="42" t="n"/>
      <c r="K183" s="21" t="n"/>
      <c r="L183" s="43">
        <f>IF(OR(A183="",F183=""),"",MIN(F183,IF(I183="",0,I183)+IF(J183="",0,J183)))</f>
        <v/>
      </c>
      <c r="M183" s="43">
        <f>IF(L183="","",MAX(0,F183-L183))</f>
        <v/>
      </c>
      <c r="N183" s="28">
        <f>IF(OR(A183="",H183="",M183=""),"",IF(M183&lt;='Parâmetros'!$B$4,0,MAX(0,'Parâmetros'!$B$2-H183)))</f>
        <v/>
      </c>
      <c r="O183" s="29">
        <f>IF(A183="","",IF(OR(B183="",C183="",D183="",E183="",F183=""),"Incompleto",IF(M183&lt;='Parâmetros'!$B$4,"Acertado",IF(H183&lt;'Parâmetros'!$B$2,"Vencido",IF(M183&gt;='Parâmetros'!$B$5,"Pendente - valor elevado","Pendente")))))</f>
        <v/>
      </c>
      <c r="P183" s="20" t="n"/>
      <c r="Q183" s="23" t="n"/>
      <c r="R183" s="29">
        <f>IF(A183="","",IF(COUNTIF($A$2:$A$201,A183)&gt;1,"ID duplicado",IF(OR(B183="",C183="",D183="",E183="",F183=""),"Preencher campos obrigatórios",IF(B183&gt;'Parâmetros'!$B$2,"Data futura",IF(F183&lt;=0,"Revisar valor adiantado",IF(AND(G183&lt;&gt;"",OR(G183&lt;1,G183&gt;'Parâmetros'!$B$6)),"Revisar prazo",IF(OR(I183&lt;0,J183&lt;0),"Revisar valores de acerto",IF(I183+J183&gt;F183+'Parâmetros'!$B$4,"Acerto acima do adiantado",IF(AND(I183+J183&gt;0,K183=""),"Informar data do último acerto",IF(AND(K183&lt;&gt;"",K183&lt;B183),"Data de acerto anterior",IF(AND(K183&lt;&gt;"",K183&gt;'Parâmetros'!$B$2),"Data de acerto futura","")))))))))))</f>
        <v/>
      </c>
    </row>
    <row r="184" ht="22" customHeight="1">
      <c r="A184" s="20" t="n"/>
      <c r="B184" s="21" t="n"/>
      <c r="C184" s="20" t="n"/>
      <c r="D184" s="22" t="n"/>
      <c r="E184" s="23" t="n"/>
      <c r="F184" s="42" t="n"/>
      <c r="G184" s="25" t="n"/>
      <c r="H184" s="26">
        <f>IF(OR(A184="",B184=""),"",B184+IF(G184="",'Parâmetros'!$B$3,G184))</f>
        <v/>
      </c>
      <c r="I184" s="42" t="n"/>
      <c r="J184" s="42" t="n"/>
      <c r="K184" s="21" t="n"/>
      <c r="L184" s="43">
        <f>IF(OR(A184="",F184=""),"",MIN(F184,IF(I184="",0,I184)+IF(J184="",0,J184)))</f>
        <v/>
      </c>
      <c r="M184" s="43">
        <f>IF(L184="","",MAX(0,F184-L184))</f>
        <v/>
      </c>
      <c r="N184" s="28">
        <f>IF(OR(A184="",H184="",M184=""),"",IF(M184&lt;='Parâmetros'!$B$4,0,MAX(0,'Parâmetros'!$B$2-H184)))</f>
        <v/>
      </c>
      <c r="O184" s="29">
        <f>IF(A184="","",IF(OR(B184="",C184="",D184="",E184="",F184=""),"Incompleto",IF(M184&lt;='Parâmetros'!$B$4,"Acertado",IF(H184&lt;'Parâmetros'!$B$2,"Vencido",IF(M184&gt;='Parâmetros'!$B$5,"Pendente - valor elevado","Pendente")))))</f>
        <v/>
      </c>
      <c r="P184" s="20" t="n"/>
      <c r="Q184" s="23" t="n"/>
      <c r="R184" s="29">
        <f>IF(A184="","",IF(COUNTIF($A$2:$A$201,A184)&gt;1,"ID duplicado",IF(OR(B184="",C184="",D184="",E184="",F184=""),"Preencher campos obrigatórios",IF(B184&gt;'Parâmetros'!$B$2,"Data futura",IF(F184&lt;=0,"Revisar valor adiantado",IF(AND(G184&lt;&gt;"",OR(G184&lt;1,G184&gt;'Parâmetros'!$B$6)),"Revisar prazo",IF(OR(I184&lt;0,J184&lt;0),"Revisar valores de acerto",IF(I184+J184&gt;F184+'Parâmetros'!$B$4,"Acerto acima do adiantado",IF(AND(I184+J184&gt;0,K184=""),"Informar data do último acerto",IF(AND(K184&lt;&gt;"",K184&lt;B184),"Data de acerto anterior",IF(AND(K184&lt;&gt;"",K184&gt;'Parâmetros'!$B$2),"Data de acerto futura","")))))))))))</f>
        <v/>
      </c>
    </row>
    <row r="185" ht="22" customHeight="1">
      <c r="A185" s="20" t="n"/>
      <c r="B185" s="21" t="n"/>
      <c r="C185" s="20" t="n"/>
      <c r="D185" s="22" t="n"/>
      <c r="E185" s="23" t="n"/>
      <c r="F185" s="42" t="n"/>
      <c r="G185" s="25" t="n"/>
      <c r="H185" s="26">
        <f>IF(OR(A185="",B185=""),"",B185+IF(G185="",'Parâmetros'!$B$3,G185))</f>
        <v/>
      </c>
      <c r="I185" s="42" t="n"/>
      <c r="J185" s="42" t="n"/>
      <c r="K185" s="21" t="n"/>
      <c r="L185" s="43">
        <f>IF(OR(A185="",F185=""),"",MIN(F185,IF(I185="",0,I185)+IF(J185="",0,J185)))</f>
        <v/>
      </c>
      <c r="M185" s="43">
        <f>IF(L185="","",MAX(0,F185-L185))</f>
        <v/>
      </c>
      <c r="N185" s="28">
        <f>IF(OR(A185="",H185="",M185=""),"",IF(M185&lt;='Parâmetros'!$B$4,0,MAX(0,'Parâmetros'!$B$2-H185)))</f>
        <v/>
      </c>
      <c r="O185" s="29">
        <f>IF(A185="","",IF(OR(B185="",C185="",D185="",E185="",F185=""),"Incompleto",IF(M185&lt;='Parâmetros'!$B$4,"Acertado",IF(H185&lt;'Parâmetros'!$B$2,"Vencido",IF(M185&gt;='Parâmetros'!$B$5,"Pendente - valor elevado","Pendente")))))</f>
        <v/>
      </c>
      <c r="P185" s="20" t="n"/>
      <c r="Q185" s="23" t="n"/>
      <c r="R185" s="29">
        <f>IF(A185="","",IF(COUNTIF($A$2:$A$201,A185)&gt;1,"ID duplicado",IF(OR(B185="",C185="",D185="",E185="",F185=""),"Preencher campos obrigatórios",IF(B185&gt;'Parâmetros'!$B$2,"Data futura",IF(F185&lt;=0,"Revisar valor adiantado",IF(AND(G185&lt;&gt;"",OR(G185&lt;1,G185&gt;'Parâmetros'!$B$6)),"Revisar prazo",IF(OR(I185&lt;0,J185&lt;0),"Revisar valores de acerto",IF(I185+J185&gt;F185+'Parâmetros'!$B$4,"Acerto acima do adiantado",IF(AND(I185+J185&gt;0,K185=""),"Informar data do último acerto",IF(AND(K185&lt;&gt;"",K185&lt;B185),"Data de acerto anterior",IF(AND(K185&lt;&gt;"",K185&gt;'Parâmetros'!$B$2),"Data de acerto futura","")))))))))))</f>
        <v/>
      </c>
    </row>
    <row r="186" ht="22" customHeight="1">
      <c r="A186" s="20" t="n"/>
      <c r="B186" s="21" t="n"/>
      <c r="C186" s="20" t="n"/>
      <c r="D186" s="22" t="n"/>
      <c r="E186" s="23" t="n"/>
      <c r="F186" s="42" t="n"/>
      <c r="G186" s="25" t="n"/>
      <c r="H186" s="26">
        <f>IF(OR(A186="",B186=""),"",B186+IF(G186="",'Parâmetros'!$B$3,G186))</f>
        <v/>
      </c>
      <c r="I186" s="42" t="n"/>
      <c r="J186" s="42" t="n"/>
      <c r="K186" s="21" t="n"/>
      <c r="L186" s="43">
        <f>IF(OR(A186="",F186=""),"",MIN(F186,IF(I186="",0,I186)+IF(J186="",0,J186)))</f>
        <v/>
      </c>
      <c r="M186" s="43">
        <f>IF(L186="","",MAX(0,F186-L186))</f>
        <v/>
      </c>
      <c r="N186" s="28">
        <f>IF(OR(A186="",H186="",M186=""),"",IF(M186&lt;='Parâmetros'!$B$4,0,MAX(0,'Parâmetros'!$B$2-H186)))</f>
        <v/>
      </c>
      <c r="O186" s="29">
        <f>IF(A186="","",IF(OR(B186="",C186="",D186="",E186="",F186=""),"Incompleto",IF(M186&lt;='Parâmetros'!$B$4,"Acertado",IF(H186&lt;'Parâmetros'!$B$2,"Vencido",IF(M186&gt;='Parâmetros'!$B$5,"Pendente - valor elevado","Pendente")))))</f>
        <v/>
      </c>
      <c r="P186" s="20" t="n"/>
      <c r="Q186" s="23" t="n"/>
      <c r="R186" s="29">
        <f>IF(A186="","",IF(COUNTIF($A$2:$A$201,A186)&gt;1,"ID duplicado",IF(OR(B186="",C186="",D186="",E186="",F186=""),"Preencher campos obrigatórios",IF(B186&gt;'Parâmetros'!$B$2,"Data futura",IF(F186&lt;=0,"Revisar valor adiantado",IF(AND(G186&lt;&gt;"",OR(G186&lt;1,G186&gt;'Parâmetros'!$B$6)),"Revisar prazo",IF(OR(I186&lt;0,J186&lt;0),"Revisar valores de acerto",IF(I186+J186&gt;F186+'Parâmetros'!$B$4,"Acerto acima do adiantado",IF(AND(I186+J186&gt;0,K186=""),"Informar data do último acerto",IF(AND(K186&lt;&gt;"",K186&lt;B186),"Data de acerto anterior",IF(AND(K186&lt;&gt;"",K186&gt;'Parâmetros'!$B$2),"Data de acerto futura","")))))))))))</f>
        <v/>
      </c>
    </row>
    <row r="187" ht="22" customHeight="1">
      <c r="A187" s="20" t="n"/>
      <c r="B187" s="21" t="n"/>
      <c r="C187" s="20" t="n"/>
      <c r="D187" s="22" t="n"/>
      <c r="E187" s="23" t="n"/>
      <c r="F187" s="42" t="n"/>
      <c r="G187" s="25" t="n"/>
      <c r="H187" s="26">
        <f>IF(OR(A187="",B187=""),"",B187+IF(G187="",'Parâmetros'!$B$3,G187))</f>
        <v/>
      </c>
      <c r="I187" s="42" t="n"/>
      <c r="J187" s="42" t="n"/>
      <c r="K187" s="21" t="n"/>
      <c r="L187" s="43">
        <f>IF(OR(A187="",F187=""),"",MIN(F187,IF(I187="",0,I187)+IF(J187="",0,J187)))</f>
        <v/>
      </c>
      <c r="M187" s="43">
        <f>IF(L187="","",MAX(0,F187-L187))</f>
        <v/>
      </c>
      <c r="N187" s="28">
        <f>IF(OR(A187="",H187="",M187=""),"",IF(M187&lt;='Parâmetros'!$B$4,0,MAX(0,'Parâmetros'!$B$2-H187)))</f>
        <v/>
      </c>
      <c r="O187" s="29">
        <f>IF(A187="","",IF(OR(B187="",C187="",D187="",E187="",F187=""),"Incompleto",IF(M187&lt;='Parâmetros'!$B$4,"Acertado",IF(H187&lt;'Parâmetros'!$B$2,"Vencido",IF(M187&gt;='Parâmetros'!$B$5,"Pendente - valor elevado","Pendente")))))</f>
        <v/>
      </c>
      <c r="P187" s="20" t="n"/>
      <c r="Q187" s="23" t="n"/>
      <c r="R187" s="29">
        <f>IF(A187="","",IF(COUNTIF($A$2:$A$201,A187)&gt;1,"ID duplicado",IF(OR(B187="",C187="",D187="",E187="",F187=""),"Preencher campos obrigatórios",IF(B187&gt;'Parâmetros'!$B$2,"Data futura",IF(F187&lt;=0,"Revisar valor adiantado",IF(AND(G187&lt;&gt;"",OR(G187&lt;1,G187&gt;'Parâmetros'!$B$6)),"Revisar prazo",IF(OR(I187&lt;0,J187&lt;0),"Revisar valores de acerto",IF(I187+J187&gt;F187+'Parâmetros'!$B$4,"Acerto acima do adiantado",IF(AND(I187+J187&gt;0,K187=""),"Informar data do último acerto",IF(AND(K187&lt;&gt;"",K187&lt;B187),"Data de acerto anterior",IF(AND(K187&lt;&gt;"",K187&gt;'Parâmetros'!$B$2),"Data de acerto futura","")))))))))))</f>
        <v/>
      </c>
    </row>
    <row r="188" ht="22" customHeight="1">
      <c r="A188" s="20" t="n"/>
      <c r="B188" s="21" t="n"/>
      <c r="C188" s="20" t="n"/>
      <c r="D188" s="22" t="n"/>
      <c r="E188" s="23" t="n"/>
      <c r="F188" s="42" t="n"/>
      <c r="G188" s="25" t="n"/>
      <c r="H188" s="26">
        <f>IF(OR(A188="",B188=""),"",B188+IF(G188="",'Parâmetros'!$B$3,G188))</f>
        <v/>
      </c>
      <c r="I188" s="42" t="n"/>
      <c r="J188" s="42" t="n"/>
      <c r="K188" s="21" t="n"/>
      <c r="L188" s="43">
        <f>IF(OR(A188="",F188=""),"",MIN(F188,IF(I188="",0,I188)+IF(J188="",0,J188)))</f>
        <v/>
      </c>
      <c r="M188" s="43">
        <f>IF(L188="","",MAX(0,F188-L188))</f>
        <v/>
      </c>
      <c r="N188" s="28">
        <f>IF(OR(A188="",H188="",M188=""),"",IF(M188&lt;='Parâmetros'!$B$4,0,MAX(0,'Parâmetros'!$B$2-H188)))</f>
        <v/>
      </c>
      <c r="O188" s="29">
        <f>IF(A188="","",IF(OR(B188="",C188="",D188="",E188="",F188=""),"Incompleto",IF(M188&lt;='Parâmetros'!$B$4,"Acertado",IF(H188&lt;'Parâmetros'!$B$2,"Vencido",IF(M188&gt;='Parâmetros'!$B$5,"Pendente - valor elevado","Pendente")))))</f>
        <v/>
      </c>
      <c r="P188" s="20" t="n"/>
      <c r="Q188" s="23" t="n"/>
      <c r="R188" s="29">
        <f>IF(A188="","",IF(COUNTIF($A$2:$A$201,A188)&gt;1,"ID duplicado",IF(OR(B188="",C188="",D188="",E188="",F188=""),"Preencher campos obrigatórios",IF(B188&gt;'Parâmetros'!$B$2,"Data futura",IF(F188&lt;=0,"Revisar valor adiantado",IF(AND(G188&lt;&gt;"",OR(G188&lt;1,G188&gt;'Parâmetros'!$B$6)),"Revisar prazo",IF(OR(I188&lt;0,J188&lt;0),"Revisar valores de acerto",IF(I188+J188&gt;F188+'Parâmetros'!$B$4,"Acerto acima do adiantado",IF(AND(I188+J188&gt;0,K188=""),"Informar data do último acerto",IF(AND(K188&lt;&gt;"",K188&lt;B188),"Data de acerto anterior",IF(AND(K188&lt;&gt;"",K188&gt;'Parâmetros'!$B$2),"Data de acerto futura","")))))))))))</f>
        <v/>
      </c>
    </row>
    <row r="189" ht="22" customHeight="1">
      <c r="A189" s="20" t="n"/>
      <c r="B189" s="21" t="n"/>
      <c r="C189" s="20" t="n"/>
      <c r="D189" s="22" t="n"/>
      <c r="E189" s="23" t="n"/>
      <c r="F189" s="42" t="n"/>
      <c r="G189" s="25" t="n"/>
      <c r="H189" s="26">
        <f>IF(OR(A189="",B189=""),"",B189+IF(G189="",'Parâmetros'!$B$3,G189))</f>
        <v/>
      </c>
      <c r="I189" s="42" t="n"/>
      <c r="J189" s="42" t="n"/>
      <c r="K189" s="21" t="n"/>
      <c r="L189" s="43">
        <f>IF(OR(A189="",F189=""),"",MIN(F189,IF(I189="",0,I189)+IF(J189="",0,J189)))</f>
        <v/>
      </c>
      <c r="M189" s="43">
        <f>IF(L189="","",MAX(0,F189-L189))</f>
        <v/>
      </c>
      <c r="N189" s="28">
        <f>IF(OR(A189="",H189="",M189=""),"",IF(M189&lt;='Parâmetros'!$B$4,0,MAX(0,'Parâmetros'!$B$2-H189)))</f>
        <v/>
      </c>
      <c r="O189" s="29">
        <f>IF(A189="","",IF(OR(B189="",C189="",D189="",E189="",F189=""),"Incompleto",IF(M189&lt;='Parâmetros'!$B$4,"Acertado",IF(H189&lt;'Parâmetros'!$B$2,"Vencido",IF(M189&gt;='Parâmetros'!$B$5,"Pendente - valor elevado","Pendente")))))</f>
        <v/>
      </c>
      <c r="P189" s="20" t="n"/>
      <c r="Q189" s="23" t="n"/>
      <c r="R189" s="29">
        <f>IF(A189="","",IF(COUNTIF($A$2:$A$201,A189)&gt;1,"ID duplicado",IF(OR(B189="",C189="",D189="",E189="",F189=""),"Preencher campos obrigatórios",IF(B189&gt;'Parâmetros'!$B$2,"Data futura",IF(F189&lt;=0,"Revisar valor adiantado",IF(AND(G189&lt;&gt;"",OR(G189&lt;1,G189&gt;'Parâmetros'!$B$6)),"Revisar prazo",IF(OR(I189&lt;0,J189&lt;0),"Revisar valores de acerto",IF(I189+J189&gt;F189+'Parâmetros'!$B$4,"Acerto acima do adiantado",IF(AND(I189+J189&gt;0,K189=""),"Informar data do último acerto",IF(AND(K189&lt;&gt;"",K189&lt;B189),"Data de acerto anterior",IF(AND(K189&lt;&gt;"",K189&gt;'Parâmetros'!$B$2),"Data de acerto futura","")))))))))))</f>
        <v/>
      </c>
    </row>
    <row r="190" ht="22" customHeight="1">
      <c r="A190" s="20" t="n"/>
      <c r="B190" s="21" t="n"/>
      <c r="C190" s="20" t="n"/>
      <c r="D190" s="22" t="n"/>
      <c r="E190" s="23" t="n"/>
      <c r="F190" s="42" t="n"/>
      <c r="G190" s="25" t="n"/>
      <c r="H190" s="26">
        <f>IF(OR(A190="",B190=""),"",B190+IF(G190="",'Parâmetros'!$B$3,G190))</f>
        <v/>
      </c>
      <c r="I190" s="42" t="n"/>
      <c r="J190" s="42" t="n"/>
      <c r="K190" s="21" t="n"/>
      <c r="L190" s="43">
        <f>IF(OR(A190="",F190=""),"",MIN(F190,IF(I190="",0,I190)+IF(J190="",0,J190)))</f>
        <v/>
      </c>
      <c r="M190" s="43">
        <f>IF(L190="","",MAX(0,F190-L190))</f>
        <v/>
      </c>
      <c r="N190" s="28">
        <f>IF(OR(A190="",H190="",M190=""),"",IF(M190&lt;='Parâmetros'!$B$4,0,MAX(0,'Parâmetros'!$B$2-H190)))</f>
        <v/>
      </c>
      <c r="O190" s="29">
        <f>IF(A190="","",IF(OR(B190="",C190="",D190="",E190="",F190=""),"Incompleto",IF(M190&lt;='Parâmetros'!$B$4,"Acertado",IF(H190&lt;'Parâmetros'!$B$2,"Vencido",IF(M190&gt;='Parâmetros'!$B$5,"Pendente - valor elevado","Pendente")))))</f>
        <v/>
      </c>
      <c r="P190" s="20" t="n"/>
      <c r="Q190" s="23" t="n"/>
      <c r="R190" s="29">
        <f>IF(A190="","",IF(COUNTIF($A$2:$A$201,A190)&gt;1,"ID duplicado",IF(OR(B190="",C190="",D190="",E190="",F190=""),"Preencher campos obrigatórios",IF(B190&gt;'Parâmetros'!$B$2,"Data futura",IF(F190&lt;=0,"Revisar valor adiantado",IF(AND(G190&lt;&gt;"",OR(G190&lt;1,G190&gt;'Parâmetros'!$B$6)),"Revisar prazo",IF(OR(I190&lt;0,J190&lt;0),"Revisar valores de acerto",IF(I190+J190&gt;F190+'Parâmetros'!$B$4,"Acerto acima do adiantado",IF(AND(I190+J190&gt;0,K190=""),"Informar data do último acerto",IF(AND(K190&lt;&gt;"",K190&lt;B190),"Data de acerto anterior",IF(AND(K190&lt;&gt;"",K190&gt;'Parâmetros'!$B$2),"Data de acerto futura","")))))))))))</f>
        <v/>
      </c>
    </row>
    <row r="191" ht="22" customHeight="1">
      <c r="A191" s="20" t="n"/>
      <c r="B191" s="21" t="n"/>
      <c r="C191" s="20" t="n"/>
      <c r="D191" s="22" t="n"/>
      <c r="E191" s="23" t="n"/>
      <c r="F191" s="42" t="n"/>
      <c r="G191" s="25" t="n"/>
      <c r="H191" s="26">
        <f>IF(OR(A191="",B191=""),"",B191+IF(G191="",'Parâmetros'!$B$3,G191))</f>
        <v/>
      </c>
      <c r="I191" s="42" t="n"/>
      <c r="J191" s="42" t="n"/>
      <c r="K191" s="21" t="n"/>
      <c r="L191" s="43">
        <f>IF(OR(A191="",F191=""),"",MIN(F191,IF(I191="",0,I191)+IF(J191="",0,J191)))</f>
        <v/>
      </c>
      <c r="M191" s="43">
        <f>IF(L191="","",MAX(0,F191-L191))</f>
        <v/>
      </c>
      <c r="N191" s="28">
        <f>IF(OR(A191="",H191="",M191=""),"",IF(M191&lt;='Parâmetros'!$B$4,0,MAX(0,'Parâmetros'!$B$2-H191)))</f>
        <v/>
      </c>
      <c r="O191" s="29">
        <f>IF(A191="","",IF(OR(B191="",C191="",D191="",E191="",F191=""),"Incompleto",IF(M191&lt;='Parâmetros'!$B$4,"Acertado",IF(H191&lt;'Parâmetros'!$B$2,"Vencido",IF(M191&gt;='Parâmetros'!$B$5,"Pendente - valor elevado","Pendente")))))</f>
        <v/>
      </c>
      <c r="P191" s="20" t="n"/>
      <c r="Q191" s="23" t="n"/>
      <c r="R191" s="29">
        <f>IF(A191="","",IF(COUNTIF($A$2:$A$201,A191)&gt;1,"ID duplicado",IF(OR(B191="",C191="",D191="",E191="",F191=""),"Preencher campos obrigatórios",IF(B191&gt;'Parâmetros'!$B$2,"Data futura",IF(F191&lt;=0,"Revisar valor adiantado",IF(AND(G191&lt;&gt;"",OR(G191&lt;1,G191&gt;'Parâmetros'!$B$6)),"Revisar prazo",IF(OR(I191&lt;0,J191&lt;0),"Revisar valores de acerto",IF(I191+J191&gt;F191+'Parâmetros'!$B$4,"Acerto acima do adiantado",IF(AND(I191+J191&gt;0,K191=""),"Informar data do último acerto",IF(AND(K191&lt;&gt;"",K191&lt;B191),"Data de acerto anterior",IF(AND(K191&lt;&gt;"",K191&gt;'Parâmetros'!$B$2),"Data de acerto futura","")))))))))))</f>
        <v/>
      </c>
    </row>
    <row r="192" ht="22" customHeight="1">
      <c r="A192" s="20" t="n"/>
      <c r="B192" s="21" t="n"/>
      <c r="C192" s="20" t="n"/>
      <c r="D192" s="22" t="n"/>
      <c r="E192" s="23" t="n"/>
      <c r="F192" s="42" t="n"/>
      <c r="G192" s="25" t="n"/>
      <c r="H192" s="26">
        <f>IF(OR(A192="",B192=""),"",B192+IF(G192="",'Parâmetros'!$B$3,G192))</f>
        <v/>
      </c>
      <c r="I192" s="42" t="n"/>
      <c r="J192" s="42" t="n"/>
      <c r="K192" s="21" t="n"/>
      <c r="L192" s="43">
        <f>IF(OR(A192="",F192=""),"",MIN(F192,IF(I192="",0,I192)+IF(J192="",0,J192)))</f>
        <v/>
      </c>
      <c r="M192" s="43">
        <f>IF(L192="","",MAX(0,F192-L192))</f>
        <v/>
      </c>
      <c r="N192" s="28">
        <f>IF(OR(A192="",H192="",M192=""),"",IF(M192&lt;='Parâmetros'!$B$4,0,MAX(0,'Parâmetros'!$B$2-H192)))</f>
        <v/>
      </c>
      <c r="O192" s="29">
        <f>IF(A192="","",IF(OR(B192="",C192="",D192="",E192="",F192=""),"Incompleto",IF(M192&lt;='Parâmetros'!$B$4,"Acertado",IF(H192&lt;'Parâmetros'!$B$2,"Vencido",IF(M192&gt;='Parâmetros'!$B$5,"Pendente - valor elevado","Pendente")))))</f>
        <v/>
      </c>
      <c r="P192" s="20" t="n"/>
      <c r="Q192" s="23" t="n"/>
      <c r="R192" s="29">
        <f>IF(A192="","",IF(COUNTIF($A$2:$A$201,A192)&gt;1,"ID duplicado",IF(OR(B192="",C192="",D192="",E192="",F192=""),"Preencher campos obrigatórios",IF(B192&gt;'Parâmetros'!$B$2,"Data futura",IF(F192&lt;=0,"Revisar valor adiantado",IF(AND(G192&lt;&gt;"",OR(G192&lt;1,G192&gt;'Parâmetros'!$B$6)),"Revisar prazo",IF(OR(I192&lt;0,J192&lt;0),"Revisar valores de acerto",IF(I192+J192&gt;F192+'Parâmetros'!$B$4,"Acerto acima do adiantado",IF(AND(I192+J192&gt;0,K192=""),"Informar data do último acerto",IF(AND(K192&lt;&gt;"",K192&lt;B192),"Data de acerto anterior",IF(AND(K192&lt;&gt;"",K192&gt;'Parâmetros'!$B$2),"Data de acerto futura","")))))))))))</f>
        <v/>
      </c>
    </row>
    <row r="193" ht="22" customHeight="1">
      <c r="A193" s="20" t="n"/>
      <c r="B193" s="21" t="n"/>
      <c r="C193" s="20" t="n"/>
      <c r="D193" s="22" t="n"/>
      <c r="E193" s="23" t="n"/>
      <c r="F193" s="42" t="n"/>
      <c r="G193" s="25" t="n"/>
      <c r="H193" s="26">
        <f>IF(OR(A193="",B193=""),"",B193+IF(G193="",'Parâmetros'!$B$3,G193))</f>
        <v/>
      </c>
      <c r="I193" s="42" t="n"/>
      <c r="J193" s="42" t="n"/>
      <c r="K193" s="21" t="n"/>
      <c r="L193" s="43">
        <f>IF(OR(A193="",F193=""),"",MIN(F193,IF(I193="",0,I193)+IF(J193="",0,J193)))</f>
        <v/>
      </c>
      <c r="M193" s="43">
        <f>IF(L193="","",MAX(0,F193-L193))</f>
        <v/>
      </c>
      <c r="N193" s="28">
        <f>IF(OR(A193="",H193="",M193=""),"",IF(M193&lt;='Parâmetros'!$B$4,0,MAX(0,'Parâmetros'!$B$2-H193)))</f>
        <v/>
      </c>
      <c r="O193" s="29">
        <f>IF(A193="","",IF(OR(B193="",C193="",D193="",E193="",F193=""),"Incompleto",IF(M193&lt;='Parâmetros'!$B$4,"Acertado",IF(H193&lt;'Parâmetros'!$B$2,"Vencido",IF(M193&gt;='Parâmetros'!$B$5,"Pendente - valor elevado","Pendente")))))</f>
        <v/>
      </c>
      <c r="P193" s="20" t="n"/>
      <c r="Q193" s="23" t="n"/>
      <c r="R193" s="29">
        <f>IF(A193="","",IF(COUNTIF($A$2:$A$201,A193)&gt;1,"ID duplicado",IF(OR(B193="",C193="",D193="",E193="",F193=""),"Preencher campos obrigatórios",IF(B193&gt;'Parâmetros'!$B$2,"Data futura",IF(F193&lt;=0,"Revisar valor adiantado",IF(AND(G193&lt;&gt;"",OR(G193&lt;1,G193&gt;'Parâmetros'!$B$6)),"Revisar prazo",IF(OR(I193&lt;0,J193&lt;0),"Revisar valores de acerto",IF(I193+J193&gt;F193+'Parâmetros'!$B$4,"Acerto acima do adiantado",IF(AND(I193+J193&gt;0,K193=""),"Informar data do último acerto",IF(AND(K193&lt;&gt;"",K193&lt;B193),"Data de acerto anterior",IF(AND(K193&lt;&gt;"",K193&gt;'Parâmetros'!$B$2),"Data de acerto futura","")))))))))))</f>
        <v/>
      </c>
    </row>
    <row r="194" ht="22" customHeight="1">
      <c r="A194" s="20" t="n"/>
      <c r="B194" s="21" t="n"/>
      <c r="C194" s="20" t="n"/>
      <c r="D194" s="22" t="n"/>
      <c r="E194" s="23" t="n"/>
      <c r="F194" s="42" t="n"/>
      <c r="G194" s="25" t="n"/>
      <c r="H194" s="26">
        <f>IF(OR(A194="",B194=""),"",B194+IF(G194="",'Parâmetros'!$B$3,G194))</f>
        <v/>
      </c>
      <c r="I194" s="42" t="n"/>
      <c r="J194" s="42" t="n"/>
      <c r="K194" s="21" t="n"/>
      <c r="L194" s="43">
        <f>IF(OR(A194="",F194=""),"",MIN(F194,IF(I194="",0,I194)+IF(J194="",0,J194)))</f>
        <v/>
      </c>
      <c r="M194" s="43">
        <f>IF(L194="","",MAX(0,F194-L194))</f>
        <v/>
      </c>
      <c r="N194" s="28">
        <f>IF(OR(A194="",H194="",M194=""),"",IF(M194&lt;='Parâmetros'!$B$4,0,MAX(0,'Parâmetros'!$B$2-H194)))</f>
        <v/>
      </c>
      <c r="O194" s="29">
        <f>IF(A194="","",IF(OR(B194="",C194="",D194="",E194="",F194=""),"Incompleto",IF(M194&lt;='Parâmetros'!$B$4,"Acertado",IF(H194&lt;'Parâmetros'!$B$2,"Vencido",IF(M194&gt;='Parâmetros'!$B$5,"Pendente - valor elevado","Pendente")))))</f>
        <v/>
      </c>
      <c r="P194" s="20" t="n"/>
      <c r="Q194" s="23" t="n"/>
      <c r="R194" s="29">
        <f>IF(A194="","",IF(COUNTIF($A$2:$A$201,A194)&gt;1,"ID duplicado",IF(OR(B194="",C194="",D194="",E194="",F194=""),"Preencher campos obrigatórios",IF(B194&gt;'Parâmetros'!$B$2,"Data futura",IF(F194&lt;=0,"Revisar valor adiantado",IF(AND(G194&lt;&gt;"",OR(G194&lt;1,G194&gt;'Parâmetros'!$B$6)),"Revisar prazo",IF(OR(I194&lt;0,J194&lt;0),"Revisar valores de acerto",IF(I194+J194&gt;F194+'Parâmetros'!$B$4,"Acerto acima do adiantado",IF(AND(I194+J194&gt;0,K194=""),"Informar data do último acerto",IF(AND(K194&lt;&gt;"",K194&lt;B194),"Data de acerto anterior",IF(AND(K194&lt;&gt;"",K194&gt;'Parâmetros'!$B$2),"Data de acerto futura","")))))))))))</f>
        <v/>
      </c>
    </row>
    <row r="195" ht="22" customHeight="1">
      <c r="A195" s="20" t="n"/>
      <c r="B195" s="21" t="n"/>
      <c r="C195" s="20" t="n"/>
      <c r="D195" s="22" t="n"/>
      <c r="E195" s="23" t="n"/>
      <c r="F195" s="42" t="n"/>
      <c r="G195" s="25" t="n"/>
      <c r="H195" s="26">
        <f>IF(OR(A195="",B195=""),"",B195+IF(G195="",'Parâmetros'!$B$3,G195))</f>
        <v/>
      </c>
      <c r="I195" s="42" t="n"/>
      <c r="J195" s="42" t="n"/>
      <c r="K195" s="21" t="n"/>
      <c r="L195" s="43">
        <f>IF(OR(A195="",F195=""),"",MIN(F195,IF(I195="",0,I195)+IF(J195="",0,J195)))</f>
        <v/>
      </c>
      <c r="M195" s="43">
        <f>IF(L195="","",MAX(0,F195-L195))</f>
        <v/>
      </c>
      <c r="N195" s="28">
        <f>IF(OR(A195="",H195="",M195=""),"",IF(M195&lt;='Parâmetros'!$B$4,0,MAX(0,'Parâmetros'!$B$2-H195)))</f>
        <v/>
      </c>
      <c r="O195" s="29">
        <f>IF(A195="","",IF(OR(B195="",C195="",D195="",E195="",F195=""),"Incompleto",IF(M195&lt;='Parâmetros'!$B$4,"Acertado",IF(H195&lt;'Parâmetros'!$B$2,"Vencido",IF(M195&gt;='Parâmetros'!$B$5,"Pendente - valor elevado","Pendente")))))</f>
        <v/>
      </c>
      <c r="P195" s="20" t="n"/>
      <c r="Q195" s="23" t="n"/>
      <c r="R195" s="29">
        <f>IF(A195="","",IF(COUNTIF($A$2:$A$201,A195)&gt;1,"ID duplicado",IF(OR(B195="",C195="",D195="",E195="",F195=""),"Preencher campos obrigatórios",IF(B195&gt;'Parâmetros'!$B$2,"Data futura",IF(F195&lt;=0,"Revisar valor adiantado",IF(AND(G195&lt;&gt;"",OR(G195&lt;1,G195&gt;'Parâmetros'!$B$6)),"Revisar prazo",IF(OR(I195&lt;0,J195&lt;0),"Revisar valores de acerto",IF(I195+J195&gt;F195+'Parâmetros'!$B$4,"Acerto acima do adiantado",IF(AND(I195+J195&gt;0,K195=""),"Informar data do último acerto",IF(AND(K195&lt;&gt;"",K195&lt;B195),"Data de acerto anterior",IF(AND(K195&lt;&gt;"",K195&gt;'Parâmetros'!$B$2),"Data de acerto futura","")))))))))))</f>
        <v/>
      </c>
    </row>
    <row r="196" ht="22" customHeight="1">
      <c r="A196" s="20" t="n"/>
      <c r="B196" s="21" t="n"/>
      <c r="C196" s="20" t="n"/>
      <c r="D196" s="22" t="n"/>
      <c r="E196" s="23" t="n"/>
      <c r="F196" s="42" t="n"/>
      <c r="G196" s="25" t="n"/>
      <c r="H196" s="26">
        <f>IF(OR(A196="",B196=""),"",B196+IF(G196="",'Parâmetros'!$B$3,G196))</f>
        <v/>
      </c>
      <c r="I196" s="42" t="n"/>
      <c r="J196" s="42" t="n"/>
      <c r="K196" s="21" t="n"/>
      <c r="L196" s="43">
        <f>IF(OR(A196="",F196=""),"",MIN(F196,IF(I196="",0,I196)+IF(J196="",0,J196)))</f>
        <v/>
      </c>
      <c r="M196" s="43">
        <f>IF(L196="","",MAX(0,F196-L196))</f>
        <v/>
      </c>
      <c r="N196" s="28">
        <f>IF(OR(A196="",H196="",M196=""),"",IF(M196&lt;='Parâmetros'!$B$4,0,MAX(0,'Parâmetros'!$B$2-H196)))</f>
        <v/>
      </c>
      <c r="O196" s="29">
        <f>IF(A196="","",IF(OR(B196="",C196="",D196="",E196="",F196=""),"Incompleto",IF(M196&lt;='Parâmetros'!$B$4,"Acertado",IF(H196&lt;'Parâmetros'!$B$2,"Vencido",IF(M196&gt;='Parâmetros'!$B$5,"Pendente - valor elevado","Pendente")))))</f>
        <v/>
      </c>
      <c r="P196" s="20" t="n"/>
      <c r="Q196" s="23" t="n"/>
      <c r="R196" s="29">
        <f>IF(A196="","",IF(COUNTIF($A$2:$A$201,A196)&gt;1,"ID duplicado",IF(OR(B196="",C196="",D196="",E196="",F196=""),"Preencher campos obrigatórios",IF(B196&gt;'Parâmetros'!$B$2,"Data futura",IF(F196&lt;=0,"Revisar valor adiantado",IF(AND(G196&lt;&gt;"",OR(G196&lt;1,G196&gt;'Parâmetros'!$B$6)),"Revisar prazo",IF(OR(I196&lt;0,J196&lt;0),"Revisar valores de acerto",IF(I196+J196&gt;F196+'Parâmetros'!$B$4,"Acerto acima do adiantado",IF(AND(I196+J196&gt;0,K196=""),"Informar data do último acerto",IF(AND(K196&lt;&gt;"",K196&lt;B196),"Data de acerto anterior",IF(AND(K196&lt;&gt;"",K196&gt;'Parâmetros'!$B$2),"Data de acerto futura","")))))))))))</f>
        <v/>
      </c>
    </row>
    <row r="197" ht="22" customHeight="1">
      <c r="A197" s="20" t="n"/>
      <c r="B197" s="21" t="n"/>
      <c r="C197" s="20" t="n"/>
      <c r="D197" s="22" t="n"/>
      <c r="E197" s="23" t="n"/>
      <c r="F197" s="42" t="n"/>
      <c r="G197" s="25" t="n"/>
      <c r="H197" s="26">
        <f>IF(OR(A197="",B197=""),"",B197+IF(G197="",'Parâmetros'!$B$3,G197))</f>
        <v/>
      </c>
      <c r="I197" s="42" t="n"/>
      <c r="J197" s="42" t="n"/>
      <c r="K197" s="21" t="n"/>
      <c r="L197" s="43">
        <f>IF(OR(A197="",F197=""),"",MIN(F197,IF(I197="",0,I197)+IF(J197="",0,J197)))</f>
        <v/>
      </c>
      <c r="M197" s="43">
        <f>IF(L197="","",MAX(0,F197-L197))</f>
        <v/>
      </c>
      <c r="N197" s="28">
        <f>IF(OR(A197="",H197="",M197=""),"",IF(M197&lt;='Parâmetros'!$B$4,0,MAX(0,'Parâmetros'!$B$2-H197)))</f>
        <v/>
      </c>
      <c r="O197" s="29">
        <f>IF(A197="","",IF(OR(B197="",C197="",D197="",E197="",F197=""),"Incompleto",IF(M197&lt;='Parâmetros'!$B$4,"Acertado",IF(H197&lt;'Parâmetros'!$B$2,"Vencido",IF(M197&gt;='Parâmetros'!$B$5,"Pendente - valor elevado","Pendente")))))</f>
        <v/>
      </c>
      <c r="P197" s="20" t="n"/>
      <c r="Q197" s="23" t="n"/>
      <c r="R197" s="29">
        <f>IF(A197="","",IF(COUNTIF($A$2:$A$201,A197)&gt;1,"ID duplicado",IF(OR(B197="",C197="",D197="",E197="",F197=""),"Preencher campos obrigatórios",IF(B197&gt;'Parâmetros'!$B$2,"Data futura",IF(F197&lt;=0,"Revisar valor adiantado",IF(AND(G197&lt;&gt;"",OR(G197&lt;1,G197&gt;'Parâmetros'!$B$6)),"Revisar prazo",IF(OR(I197&lt;0,J197&lt;0),"Revisar valores de acerto",IF(I197+J197&gt;F197+'Parâmetros'!$B$4,"Acerto acima do adiantado",IF(AND(I197+J197&gt;0,K197=""),"Informar data do último acerto",IF(AND(K197&lt;&gt;"",K197&lt;B197),"Data de acerto anterior",IF(AND(K197&lt;&gt;"",K197&gt;'Parâmetros'!$B$2),"Data de acerto futura","")))))))))))</f>
        <v/>
      </c>
    </row>
    <row r="198" ht="22" customHeight="1">
      <c r="A198" s="20" t="n"/>
      <c r="B198" s="21" t="n"/>
      <c r="C198" s="20" t="n"/>
      <c r="D198" s="22" t="n"/>
      <c r="E198" s="23" t="n"/>
      <c r="F198" s="42" t="n"/>
      <c r="G198" s="25" t="n"/>
      <c r="H198" s="26">
        <f>IF(OR(A198="",B198=""),"",B198+IF(G198="",'Parâmetros'!$B$3,G198))</f>
        <v/>
      </c>
      <c r="I198" s="42" t="n"/>
      <c r="J198" s="42" t="n"/>
      <c r="K198" s="21" t="n"/>
      <c r="L198" s="43">
        <f>IF(OR(A198="",F198=""),"",MIN(F198,IF(I198="",0,I198)+IF(J198="",0,J198)))</f>
        <v/>
      </c>
      <c r="M198" s="43">
        <f>IF(L198="","",MAX(0,F198-L198))</f>
        <v/>
      </c>
      <c r="N198" s="28">
        <f>IF(OR(A198="",H198="",M198=""),"",IF(M198&lt;='Parâmetros'!$B$4,0,MAX(0,'Parâmetros'!$B$2-H198)))</f>
        <v/>
      </c>
      <c r="O198" s="29">
        <f>IF(A198="","",IF(OR(B198="",C198="",D198="",E198="",F198=""),"Incompleto",IF(M198&lt;='Parâmetros'!$B$4,"Acertado",IF(H198&lt;'Parâmetros'!$B$2,"Vencido",IF(M198&gt;='Parâmetros'!$B$5,"Pendente - valor elevado","Pendente")))))</f>
        <v/>
      </c>
      <c r="P198" s="20" t="n"/>
      <c r="Q198" s="23" t="n"/>
      <c r="R198" s="29">
        <f>IF(A198="","",IF(COUNTIF($A$2:$A$201,A198)&gt;1,"ID duplicado",IF(OR(B198="",C198="",D198="",E198="",F198=""),"Preencher campos obrigatórios",IF(B198&gt;'Parâmetros'!$B$2,"Data futura",IF(F198&lt;=0,"Revisar valor adiantado",IF(AND(G198&lt;&gt;"",OR(G198&lt;1,G198&gt;'Parâmetros'!$B$6)),"Revisar prazo",IF(OR(I198&lt;0,J198&lt;0),"Revisar valores de acerto",IF(I198+J198&gt;F198+'Parâmetros'!$B$4,"Acerto acima do adiantado",IF(AND(I198+J198&gt;0,K198=""),"Informar data do último acerto",IF(AND(K198&lt;&gt;"",K198&lt;B198),"Data de acerto anterior",IF(AND(K198&lt;&gt;"",K198&gt;'Parâmetros'!$B$2),"Data de acerto futura","")))))))))))</f>
        <v/>
      </c>
    </row>
    <row r="199" ht="22" customHeight="1">
      <c r="A199" s="20" t="n"/>
      <c r="B199" s="21" t="n"/>
      <c r="C199" s="20" t="n"/>
      <c r="D199" s="22" t="n"/>
      <c r="E199" s="23" t="n"/>
      <c r="F199" s="42" t="n"/>
      <c r="G199" s="25" t="n"/>
      <c r="H199" s="26">
        <f>IF(OR(A199="",B199=""),"",B199+IF(G199="",'Parâmetros'!$B$3,G199))</f>
        <v/>
      </c>
      <c r="I199" s="42" t="n"/>
      <c r="J199" s="42" t="n"/>
      <c r="K199" s="21" t="n"/>
      <c r="L199" s="43">
        <f>IF(OR(A199="",F199=""),"",MIN(F199,IF(I199="",0,I199)+IF(J199="",0,J199)))</f>
        <v/>
      </c>
      <c r="M199" s="43">
        <f>IF(L199="","",MAX(0,F199-L199))</f>
        <v/>
      </c>
      <c r="N199" s="28">
        <f>IF(OR(A199="",H199="",M199=""),"",IF(M199&lt;='Parâmetros'!$B$4,0,MAX(0,'Parâmetros'!$B$2-H199)))</f>
        <v/>
      </c>
      <c r="O199" s="29">
        <f>IF(A199="","",IF(OR(B199="",C199="",D199="",E199="",F199=""),"Incompleto",IF(M199&lt;='Parâmetros'!$B$4,"Acertado",IF(H199&lt;'Parâmetros'!$B$2,"Vencido",IF(M199&gt;='Parâmetros'!$B$5,"Pendente - valor elevado","Pendente")))))</f>
        <v/>
      </c>
      <c r="P199" s="20" t="n"/>
      <c r="Q199" s="23" t="n"/>
      <c r="R199" s="29">
        <f>IF(A199="","",IF(COUNTIF($A$2:$A$201,A199)&gt;1,"ID duplicado",IF(OR(B199="",C199="",D199="",E199="",F199=""),"Preencher campos obrigatórios",IF(B199&gt;'Parâmetros'!$B$2,"Data futura",IF(F199&lt;=0,"Revisar valor adiantado",IF(AND(G199&lt;&gt;"",OR(G199&lt;1,G199&gt;'Parâmetros'!$B$6)),"Revisar prazo",IF(OR(I199&lt;0,J199&lt;0),"Revisar valores de acerto",IF(I199+J199&gt;F199+'Parâmetros'!$B$4,"Acerto acima do adiantado",IF(AND(I199+J199&gt;0,K199=""),"Informar data do último acerto",IF(AND(K199&lt;&gt;"",K199&lt;B199),"Data de acerto anterior",IF(AND(K199&lt;&gt;"",K199&gt;'Parâmetros'!$B$2),"Data de acerto futura","")))))))))))</f>
        <v/>
      </c>
    </row>
    <row r="200" ht="22" customHeight="1">
      <c r="A200" s="20" t="n"/>
      <c r="B200" s="21" t="n"/>
      <c r="C200" s="20" t="n"/>
      <c r="D200" s="22" t="n"/>
      <c r="E200" s="23" t="n"/>
      <c r="F200" s="42" t="n"/>
      <c r="G200" s="25" t="n"/>
      <c r="H200" s="26">
        <f>IF(OR(A200="",B200=""),"",B200+IF(G200="",'Parâmetros'!$B$3,G200))</f>
        <v/>
      </c>
      <c r="I200" s="42" t="n"/>
      <c r="J200" s="42" t="n"/>
      <c r="K200" s="21" t="n"/>
      <c r="L200" s="43">
        <f>IF(OR(A200="",F200=""),"",MIN(F200,IF(I200="",0,I200)+IF(J200="",0,J200)))</f>
        <v/>
      </c>
      <c r="M200" s="43">
        <f>IF(L200="","",MAX(0,F200-L200))</f>
        <v/>
      </c>
      <c r="N200" s="28">
        <f>IF(OR(A200="",H200="",M200=""),"",IF(M200&lt;='Parâmetros'!$B$4,0,MAX(0,'Parâmetros'!$B$2-H200)))</f>
        <v/>
      </c>
      <c r="O200" s="29">
        <f>IF(A200="","",IF(OR(B200="",C200="",D200="",E200="",F200=""),"Incompleto",IF(M200&lt;='Parâmetros'!$B$4,"Acertado",IF(H200&lt;'Parâmetros'!$B$2,"Vencido",IF(M200&gt;='Parâmetros'!$B$5,"Pendente - valor elevado","Pendente")))))</f>
        <v/>
      </c>
      <c r="P200" s="20" t="n"/>
      <c r="Q200" s="23" t="n"/>
      <c r="R200" s="29">
        <f>IF(A200="","",IF(COUNTIF($A$2:$A$201,A200)&gt;1,"ID duplicado",IF(OR(B200="",C200="",D200="",E200="",F200=""),"Preencher campos obrigatórios",IF(B200&gt;'Parâmetros'!$B$2,"Data futura",IF(F200&lt;=0,"Revisar valor adiantado",IF(AND(G200&lt;&gt;"",OR(G200&lt;1,G200&gt;'Parâmetros'!$B$6)),"Revisar prazo",IF(OR(I200&lt;0,J200&lt;0),"Revisar valores de acerto",IF(I200+J200&gt;F200+'Parâmetros'!$B$4,"Acerto acima do adiantado",IF(AND(I200+J200&gt;0,K200=""),"Informar data do último acerto",IF(AND(K200&lt;&gt;"",K200&lt;B200),"Data de acerto anterior",IF(AND(K200&lt;&gt;"",K200&gt;'Parâmetros'!$B$2),"Data de acerto futura","")))))))))))</f>
        <v/>
      </c>
    </row>
    <row r="201" ht="22" customHeight="1">
      <c r="A201" s="20" t="n"/>
      <c r="B201" s="21" t="n"/>
      <c r="C201" s="20" t="n"/>
      <c r="D201" s="22" t="n"/>
      <c r="E201" s="23" t="n"/>
      <c r="F201" s="42" t="n"/>
      <c r="G201" s="25" t="n"/>
      <c r="H201" s="26">
        <f>IF(OR(A201="",B201=""),"",B201+IF(G201="",'Parâmetros'!$B$3,G201))</f>
        <v/>
      </c>
      <c r="I201" s="42" t="n"/>
      <c r="J201" s="42" t="n"/>
      <c r="K201" s="21" t="n"/>
      <c r="L201" s="43">
        <f>IF(OR(A201="",F201=""),"",MIN(F201,IF(I201="",0,I201)+IF(J201="",0,J201)))</f>
        <v/>
      </c>
      <c r="M201" s="43">
        <f>IF(L201="","",MAX(0,F201-L201))</f>
        <v/>
      </c>
      <c r="N201" s="28">
        <f>IF(OR(A201="",H201="",M201=""),"",IF(M201&lt;='Parâmetros'!$B$4,0,MAX(0,'Parâmetros'!$B$2-H201)))</f>
        <v/>
      </c>
      <c r="O201" s="29">
        <f>IF(A201="","",IF(OR(B201="",C201="",D201="",E201="",F201=""),"Incompleto",IF(M201&lt;='Parâmetros'!$B$4,"Acertado",IF(H201&lt;'Parâmetros'!$B$2,"Vencido",IF(M201&gt;='Parâmetros'!$B$5,"Pendente - valor elevado","Pendente")))))</f>
        <v/>
      </c>
      <c r="P201" s="20" t="n"/>
      <c r="Q201" s="23" t="n"/>
      <c r="R201" s="29">
        <f>IF(A201="","",IF(COUNTIF($A$2:$A$201,A201)&gt;1,"ID duplicado",IF(OR(B201="",C201="",D201="",E201="",F201=""),"Preencher campos obrigatórios",IF(B201&gt;'Parâmetros'!$B$2,"Data futura",IF(F201&lt;=0,"Revisar valor adiantado",IF(AND(G201&lt;&gt;"",OR(G201&lt;1,G201&gt;'Parâmetros'!$B$6)),"Revisar prazo",IF(OR(I201&lt;0,J201&lt;0),"Revisar valores de acerto",IF(I201+J201&gt;F201+'Parâmetros'!$B$4,"Acerto acima do adiantado",IF(AND(I201+J201&gt;0,K201=""),"Informar data do último acerto",IF(AND(K201&lt;&gt;"",K201&lt;B201),"Data de acerto anterior",IF(AND(K201&lt;&gt;"",K201&gt;'Parâmetros'!$B$2),"Data de acerto futura","")))))))))))</f>
        <v/>
      </c>
    </row>
  </sheetData>
  <autoFilter ref="A1:R201"/>
  <conditionalFormatting sqref="R2:R201">
    <cfRule type="expression" priority="1" dxfId="0" stopIfTrue="1">
      <formula>$R2&lt;&gt;""</formula>
    </cfRule>
  </conditionalFormatting>
  <conditionalFormatting sqref="M2:M201">
    <cfRule type="expression" priority="2" dxfId="1" stopIfTrue="1">
      <formula>AND($M2&gt;='Parâmetros'!$B$5,$M2&gt;0)</formula>
    </cfRule>
  </conditionalFormatting>
  <conditionalFormatting sqref="A2:R201">
    <cfRule type="expression" priority="3" dxfId="2" stopIfTrue="1">
      <formula>$O2="Vencido"</formula>
    </cfRule>
    <cfRule type="expression" priority="4" dxfId="1" stopIfTrue="1">
      <formula>$O2="Pendente - valor elevado"</formula>
    </cfRule>
    <cfRule type="expression" priority="5" dxfId="3" stopIfTrue="1">
      <formula>$O2="Pendente"</formula>
    </cfRule>
    <cfRule type="expression" priority="6" dxfId="4" stopIfTrue="1">
      <formula>$O2="Acertado"</formula>
    </cfRule>
    <cfRule type="expression" priority="7" dxfId="5" stopIfTrue="1">
      <formula>$O2="Incompleto"</formula>
    </cfRule>
  </conditionalFormatting>
  <dataValidations count="10">
    <dataValidation sqref="A2:A201" showDropDown="0" showInputMessage="1" showErrorMessage="1" allowBlank="0" errorTitle="ID inválido" error="Use um código único com até 20 caracteres ou deixe a célula vazia." promptTitle="ID do adiantamento" prompt="Informe um código interno único, sem dados pessoais." type="custom" errorStyle="stop">
      <formula1>=OR(A2="",AND(LEN(A2)&lt;=20,COUNTIF($A$2:$A$201,A2)=1))</formula1>
    </dataValidation>
    <dataValidation sqref="B2:B201" showDropDown="0" showInputMessage="1" showErrorMessage="1" allowBlank="0" errorTitle="Data inválida" error="Informe uma data válida que não ultrapasse a data de referência." promptTitle="Data do adiantamento" prompt="A data não pode ser posterior à referência definida em Parâmetros." type="custom" errorStyle="stop">
      <formula1>=OR(B2="",AND(ISNUMBER(B2),B2&lt;='Parâmetros'!$B$2))</formula1>
    </dataValidation>
    <dataValidation sqref="C2:C201" showDropDown="0" showInputMessage="1" showErrorMessage="1" allowBlank="0" errorTitle="Código inválido" error="Use somente um código interno textual com até 20 caracteres." promptTitle="Código interno" prompt="Não informe nome, CPF, dados bancários ou outros dados pessoais." type="custom" errorStyle="stop">
      <formula1>=OR(C2="",AND(ISTEXT(C2),LEN(C2)&lt;=20))</formula1>
    </dataValidation>
    <dataValidation sqref="D2:D201" showDropDown="0" showInputMessage="1" showErrorMessage="1" allowBlank="0" errorTitle="Categoria inválida" error="Escolha uma categoria disponível na lista da aba Parâmetros." promptTitle="Categoria" prompt="Selecione uma categoria operacional." type="list" errorStyle="stop">
      <formula1>'Parâmetros'!$D$2:$D$6</formula1>
    </dataValidation>
    <dataValidation sqref="E2:E201" showDropDown="0" showInputMessage="1" showErrorMessage="1" allowBlank="0" errorTitle="Justificativa inválida" error="Informe texto objetivo com até 150 caracteres." promptTitle="Justificativa" prompt="Descreva objetivamente a finalidade operacional." type="custom" errorStyle="stop">
      <formula1>=OR(E2="",AND(ISTEXT(E2),LEN(E2)&lt;=150))</formula1>
    </dataValidation>
    <dataValidation sqref="F2:F201 I2:I201 J2:J201" showDropDown="0" showInputMessage="1" showErrorMessage="1" allowBlank="0" errorTitle="Valor inválido" error="Informe um valor entre R$ 0,00 e o máximo definido em Parâmetros." promptTitle="Valor" prompt="Use valor numérico dentro do limite administrativo configurado." type="decimal" errorStyle="stop" operator="between">
      <formula1>0</formula1>
      <formula2>'Parâmetros'!$B$7</formula2>
    </dataValidation>
    <dataValidation sqref="G2:G201" showDropDown="0" showInputMessage="1" showErrorMessage="1" allowBlank="0" errorTitle="Prazo inválido" error="Informe dias inteiros entre 1 e o prazo máximo definido em Parâmetros." promptTitle="Prazo específico" prompt="Deixe vazio para usar o prazo padrão." type="whole" errorStyle="stop" operator="between">
      <formula1>1</formula1>
      <formula2>'Parâmetros'!$B$6</formula2>
    </dataValidation>
    <dataValidation sqref="K2:K201" showDropDown="0" showInputMessage="1" showErrorMessage="1" allowBlank="0" errorTitle="Data de acerto inválida" error="A data deve ficar entre a data do adiantamento e a data de referência." promptTitle="Último acerto" prompt="Informe a data da comprovação ou devolução mais recente." type="custom" errorStyle="stop">
      <formula1>=OR(K2="",AND(ISNUMBER(K2),K2&gt;=B2,K2&lt;='Parâmetros'!$B$2))</formula1>
    </dataValidation>
    <dataValidation sqref="P2:P201" showDropDown="0" showInputMessage="1" showErrorMessage="1" allowBlank="0" errorTitle="Referência inválida" error="Informe um código textual interno com até 50 caracteres." promptTitle="Referência administrativa" prompt="Use somente código interno, sem hiperlink." type="custom" errorStyle="stop">
      <formula1>=OR(P2="",AND(ISTEXT(P2),LEN(P2)&lt;=50))</formula1>
    </dataValidation>
    <dataValidation sqref="Q2:Q201" showDropDown="0" showInputMessage="1" showErrorMessage="1" allowBlank="0" errorTitle="Observação inválida" error="Informe texto administrativo com até 200 caracteres." promptTitle="Observações" prompt="Registre somente informações administrativas necessárias." type="custom" errorStyle="stop">
      <formula1>=OR(Q2="",AND(ISTEXT(Q2),LEN(Q2)&lt;=200))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3" customWidth="1" min="3" max="3"/>
    <col width="32" customWidth="1" min="4" max="4"/>
  </cols>
  <sheetData>
    <row r="1" ht="30" customHeight="1">
      <c r="A1" s="19" t="inlineStr">
        <is>
          <t>Premissa</t>
        </is>
      </c>
      <c r="B1" s="19" t="inlineStr">
        <is>
          <t>Valor editável</t>
        </is>
      </c>
      <c r="C1" s="19" t="n"/>
      <c r="D1" s="19" t="inlineStr">
        <is>
          <t>Categorias editáveis</t>
        </is>
      </c>
    </row>
    <row r="2">
      <c r="A2" s="30" t="inlineStr">
        <is>
          <t>Data de referência</t>
        </is>
      </c>
      <c r="B2" s="31" t="n">
        <v>46284</v>
      </c>
      <c r="D2" s="23" t="inlineStr">
        <is>
          <t>Compra de pequeno valor</t>
        </is>
      </c>
    </row>
    <row r="3">
      <c r="A3" s="32" t="inlineStr">
        <is>
          <t>Prazo padrão em dias corridos</t>
        </is>
      </c>
      <c r="B3" s="33" t="n">
        <v>10</v>
      </c>
      <c r="D3" s="23" t="inlineStr">
        <is>
          <t>Deslocamento eventual</t>
        </is>
      </c>
    </row>
    <row r="4">
      <c r="A4" s="30" t="inlineStr">
        <is>
          <t>Tolerância de arredondamento</t>
        </is>
      </c>
      <c r="B4" s="44" t="n">
        <v>0.01</v>
      </c>
      <c r="D4" s="23" t="inlineStr">
        <is>
          <t>Material operacional</t>
        </is>
      </c>
    </row>
    <row r="5">
      <c r="A5" s="32" t="inlineStr">
        <is>
          <t>Saldo para alerta de valor elevado</t>
        </is>
      </c>
      <c r="B5" s="44" t="n">
        <v>500</v>
      </c>
      <c r="D5" s="23" t="inlineStr">
        <is>
          <t>Despesa administrativa</t>
        </is>
      </c>
    </row>
    <row r="6">
      <c r="A6" s="30" t="inlineStr">
        <is>
          <t>Prazo máximo aceito</t>
        </is>
      </c>
      <c r="B6" s="33" t="n">
        <v>90</v>
      </c>
      <c r="D6" s="23" t="inlineStr">
        <is>
          <t>Outro</t>
        </is>
      </c>
    </row>
    <row r="7">
      <c r="A7" s="32" t="inlineStr">
        <is>
          <t>Valor máximo por campo para validação</t>
        </is>
      </c>
      <c r="B7" s="44" t="n">
        <v>50000</v>
      </c>
    </row>
    <row r="8" ht="25" customHeight="1">
      <c r="A8" s="35" t="inlineStr">
        <is>
          <t>Observação</t>
        </is>
      </c>
      <c r="B8" s="35" t="n"/>
      <c r="C8" s="35" t="n"/>
      <c r="D8" s="35" t="n"/>
    </row>
    <row r="9" ht="55" customHeight="1">
      <c r="A9" s="36" t="inlineStr">
        <is>
          <t>Controle administrativo interno. Não substitui folha de pagamento, contabilização oficial nem autorização de pagamento.</t>
        </is>
      </c>
      <c r="B9" s="36" t="n"/>
      <c r="C9" s="36" t="n"/>
      <c r="D9" s="36" t="n"/>
    </row>
    <row r="10" ht="38" customHeight="1">
      <c r="A10" s="18" t="inlineStr">
        <is>
          <t>Os códigos e registros apresentados como exemplo são exclusivamente fictícios.</t>
        </is>
      </c>
      <c r="B10" s="18" t="n"/>
      <c r="C10" s="18" t="n"/>
      <c r="D10" s="18" t="n"/>
    </row>
  </sheetData>
  <autoFilter ref="D1:D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2026-09-19T04:25:21Z</dcterms:created>
  <dcterms:modified xmlns:dcterms="http://purl.org/dc/terms/" xmlns:xsi="http://www.w3.org/2001/XMLSchema-instance" xsi:type="dcterms:W3CDTF">2026-09-19T04:25:21+00:00Z</dcterms:modified>
</cp:coreProperties>
</file>