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dastro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'Cadastro'!$A$4:$K$104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243640"/>
      <sz val="10"/>
    </font>
    <font>
      <name val="Calibri"/>
      <color rgb="00243640"/>
      <sz val="10"/>
    </font>
    <font>
      <name val="Calibri"/>
      <i val="1"/>
      <color rgb="00667570"/>
      <sz val="9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" customWidth="1" min="3" max="3"/>
    <col width="27" customWidth="1" min="4" max="4"/>
    <col width="13" customWidth="1" min="5" max="5"/>
    <col width="3" customWidth="1" min="6" max="6"/>
    <col width="27" customWidth="1" min="7" max="7"/>
    <col width="13" customWidth="1" min="8" max="8"/>
  </cols>
  <sheetData>
    <row r="1" ht="28" customHeight="1">
      <c r="A1" s="1" t="inlineStr">
        <is>
          <t>Resumo do cadastro de proprietários</t>
        </is>
      </c>
      <c r="B1" s="24" t="n"/>
      <c r="C1" s="24" t="n"/>
      <c r="D1" s="24" t="n"/>
      <c r="E1" s="24" t="n"/>
      <c r="F1" s="24" t="n"/>
      <c r="G1" s="24" t="n"/>
      <c r="H1" s="25" t="n"/>
    </row>
    <row r="2"/>
    <row r="3"/>
    <row r="4">
      <c r="A4" s="2" t="inlineStr">
        <is>
          <t>Indicador geral</t>
        </is>
      </c>
      <c r="B4" s="2" t="inlineStr">
        <is>
          <t>Resultado</t>
        </is>
      </c>
      <c r="D4" s="2" t="inlineStr">
        <is>
          <t>Situação cadastrada</t>
        </is>
      </c>
      <c r="E4" s="2" t="inlineStr">
        <is>
          <t>Registros</t>
        </is>
      </c>
      <c r="G4" s="2" t="inlineStr">
        <is>
          <t>Alerta de conferência</t>
        </is>
      </c>
      <c r="H4" s="2" t="inlineStr">
        <is>
          <t>Registros</t>
        </is>
      </c>
    </row>
    <row r="5">
      <c r="A5" s="3" t="inlineStr">
        <is>
          <t>Registros preenchidos</t>
        </is>
      </c>
      <c r="B5" s="4">
        <f>COUNTIF(Cadastro!$A$5:$A$104,"&lt;&gt;")</f>
        <v/>
      </c>
      <c r="D5" s="5" t="inlineStr">
        <is>
          <t>Ativo</t>
        </is>
      </c>
      <c r="E5" s="4">
        <f>IF($B$5=0,"",COUNTIF(Cadastro!$H$5:$H$104,D5))</f>
        <v/>
      </c>
      <c r="G5" s="5" t="inlineStr">
        <is>
          <t>Dados incompletos</t>
        </is>
      </c>
      <c r="H5" s="4">
        <f>IF($B$5=0,"",COUNTIF(Cadastro!$J$5:$J$104,G5))</f>
        <v/>
      </c>
    </row>
    <row r="6">
      <c r="A6" s="6" t="inlineStr">
        <is>
          <t>Fração ideal informada</t>
        </is>
      </c>
      <c r="B6" s="7">
        <f>IF($B$5=0,"",IFERROR(SUM(Cadastro!$G$5:$G$104),0))</f>
        <v/>
      </c>
      <c r="D6" s="8" t="inlineStr">
        <is>
          <t>Pendente de conferência</t>
        </is>
      </c>
      <c r="E6" s="9">
        <f>IF($B$5=0,"",COUNTIF(Cadastro!$H$5:$H$104,D6))</f>
        <v/>
      </c>
      <c r="G6" s="8" t="inlineStr">
        <is>
          <t>Possível duplicidade</t>
        </is>
      </c>
      <c r="H6" s="9">
        <f>IF($B$5=0,"",COUNTIF(Cadastro!$J$5:$J$104,G6))</f>
        <v/>
      </c>
    </row>
    <row r="7">
      <c r="A7" s="3" t="inlineStr">
        <is>
          <t>Com contato administrativo</t>
        </is>
      </c>
      <c r="B7" s="10">
        <f>IF($B$5=0,"",IFERROR(COUNTIFS(Cadastro!$A$5:$A$104,"&lt;&gt;",Cadastro!$D$5:$D$104,"&lt;&gt;")/$B$5,0))</f>
        <v/>
      </c>
      <c r="D7" s="5" t="inlineStr">
        <is>
          <t>Inativo</t>
        </is>
      </c>
      <c r="E7" s="4">
        <f>IF($B$5=0,"",COUNTIF(Cadastro!$H$5:$H$104,D7))</f>
        <v/>
      </c>
      <c r="G7" s="5" t="inlineStr">
        <is>
          <t>Vencida</t>
        </is>
      </c>
      <c r="H7" s="4">
        <f>IF($B$5=0,"",COUNTIF(Cadastro!$J$5:$J$104,G7))</f>
        <v/>
      </c>
    </row>
    <row r="8">
      <c r="A8" s="6" t="inlineStr">
        <is>
          <t>Sem contato administrativo</t>
        </is>
      </c>
      <c r="B8" s="9">
        <f>IF($B$5=0,"",COUNTIFS(Cadastro!$A$5:$A$104,"&lt;&gt;",Cadastro!$D$5:$D$104,""))</f>
        <v/>
      </c>
      <c r="G8" s="8" t="inlineStr">
        <is>
          <t>A vencer</t>
        </is>
      </c>
      <c r="H8" s="9">
        <f>IF($B$5=0,"",COUNTIF(Cadastro!$J$5:$J$104,G8))</f>
        <v/>
      </c>
    </row>
    <row r="9">
      <c r="A9" s="3" t="inlineStr">
        <is>
          <t>Com fim do período</t>
        </is>
      </c>
      <c r="B9" s="4">
        <f>IF($B$5=0,"",COUNTIFS(Cadastro!$A$5:$A$104,"&lt;&gt;",Cadastro!$F$5:$F$104,"&lt;&gt;"))</f>
        <v/>
      </c>
      <c r="G9" s="5" t="inlineStr">
        <is>
          <t>Em dia</t>
        </is>
      </c>
      <c r="H9" s="4">
        <f>IF($B$5=0,"",COUNTIF(Cadastro!$J$5:$J$104,G9))</f>
        <v/>
      </c>
    </row>
    <row r="10">
      <c r="A10" s="6" t="inlineStr">
        <is>
          <t>Com vencimento informado</t>
        </is>
      </c>
      <c r="B10" s="9">
        <f>IF($B$5=0,"",COUNTIFS(Cadastro!$A$5:$A$104,"&lt;&gt;",Cadastro!$I$5:$I$104,"&lt;&gt;"))</f>
        <v/>
      </c>
      <c r="G10" s="8" t="inlineStr">
        <is>
          <t>Sem vencimento</t>
        </is>
      </c>
      <c r="H10" s="9">
        <f>IF($B$5=0,"",COUNTIF(Cadastro!$J$5:$J$104,G10))</f>
        <v/>
      </c>
    </row>
    <row r="11">
      <c r="A11" s="3" t="inlineStr">
        <is>
          <t>Primeiro vencimento informado</t>
        </is>
      </c>
      <c r="B11" s="11">
        <f>IFERROR(IF(COUNT(Cadastro!$I$5:$I$104)=0,"",MIN(Cadastro!$I$5:INDEX(Cadastro!$I:$I,104))),"")</f>
        <v/>
      </c>
      <c r="G11" s="5" t="inlineStr">
        <is>
          <t>Não aplicável</t>
        </is>
      </c>
      <c r="H11" s="4">
        <f>IF($B$5=0,"",COUNTIF(Cadastro!$J$5:$J$104,G11))</f>
        <v/>
      </c>
    </row>
    <row r="12">
      <c r="A12" s="6" t="inlineStr">
        <is>
          <t>Último vencimento informado</t>
        </is>
      </c>
      <c r="B12" s="12">
        <f>IFERROR(IF(COUNT(Cadastro!$I$5:$I$104)=0,"",MAX(Cadastro!$I$5:INDEX(Cadastro!$I:$I,104))),"")</f>
        <v/>
      </c>
      <c r="G12" s="8" t="inlineStr">
        <is>
          <t>Revisar situação</t>
        </is>
      </c>
      <c r="H12" s="9">
        <f>IF($B$5=0,"",COUNTIF(Cadastro!$J$5:$J$104,G12))</f>
        <v/>
      </c>
    </row>
    <row r="13">
      <c r="G13" s="5" t="inlineStr">
        <is>
          <t>Revisar premissa</t>
        </is>
      </c>
      <c r="H13" s="4">
        <f>IF($B$5=0,"",COUNTIF(Cadastro!$J$5:$J$104,G13))</f>
        <v/>
      </c>
    </row>
  </sheetData>
  <mergeCells count="1">
    <mergeCell ref="A1:H1"/>
  </mergeCells>
  <conditionalFormatting sqref="H5:H7">
    <cfRule type="expression" priority="1" dxfId="0" stopIfTrue="1">
      <formula>H5&gt;0</formula>
    </cfRule>
  </conditionalFormatting>
  <conditionalFormatting sqref="H8">
    <cfRule type="expression" priority="2" dxfId="1" stopIfTrue="1">
      <formula>H8&gt;0</formula>
    </cfRule>
  </conditionalFormatting>
  <conditionalFormatting sqref="H9">
    <cfRule type="expression" priority="3" dxfId="2" stopIfTrue="1">
      <formula>H9&gt;0</formula>
    </cfRule>
  </conditionalFormatting>
  <conditionalFormatting sqref="H10">
    <cfRule type="expression" priority="4" dxfId="1" stopIfTrue="1">
      <formula>H10&gt;0</formula>
    </cfRule>
  </conditionalFormatting>
  <conditionalFormatting sqref="H12:H13">
    <cfRule type="expression" priority="5" dxfId="0" stopIfTrue="1">
      <formula>H12&gt;0</formula>
    </cfRule>
  </conditionalFormatting>
  <pageMargins left="0.3" right="0.3" top="0.5" bottom="0.5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4" customWidth="1" min="3" max="3"/>
    <col width="39" customWidth="1" min="4" max="4"/>
    <col width="15" customWidth="1" min="5" max="5"/>
    <col width="15" customWidth="1" min="6" max="6"/>
    <col width="16" customWidth="1" min="7" max="7"/>
    <col width="24" customWidth="1" min="8" max="8"/>
    <col width="22" customWidth="1" min="9" max="9"/>
    <col width="22" customWidth="1" min="10" max="10"/>
    <col width="43" customWidth="1" min="11" max="11"/>
  </cols>
  <sheetData>
    <row r="1" ht="28" customHeight="1">
      <c r="A1" s="1" t="inlineStr">
        <is>
          <t>Cadastro de proprietários do condomínio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 ht="20" customHeight="1">
      <c r="A2" s="13" t="inlineStr">
        <is>
          <t>Preencha as células amarelas. Os alertas solicitam conferência humana dos dados.</t>
        </is>
      </c>
    </row>
    <row r="3"/>
    <row r="4" ht="38" customHeight="1">
      <c r="A4" s="2" t="inlineStr">
        <is>
          <t>Condomínio</t>
        </is>
      </c>
      <c r="B4" s="2" t="inlineStr">
        <is>
          <t>Unidade</t>
        </is>
      </c>
      <c r="C4" s="2" t="inlineStr">
        <is>
          <t>Proprietário responsável</t>
        </is>
      </c>
      <c r="D4" s="2" t="inlineStr">
        <is>
          <t>Contato administrativo</t>
        </is>
      </c>
      <c r="E4" s="2" t="inlineStr">
        <is>
          <t>Início do período</t>
        </is>
      </c>
      <c r="F4" s="2" t="inlineStr">
        <is>
          <t>Fim do período</t>
        </is>
      </c>
      <c r="G4" s="2" t="inlineStr">
        <is>
          <t>Fração ideal (%)</t>
        </is>
      </c>
      <c r="H4" s="2" t="inlineStr">
        <is>
          <t>Situação</t>
        </is>
      </c>
      <c r="I4" s="2" t="inlineStr">
        <is>
          <t>Vencimento para conferência</t>
        </is>
      </c>
      <c r="J4" s="2" t="inlineStr">
        <is>
          <t>Alerta de conferência</t>
        </is>
      </c>
      <c r="K4" s="2" t="inlineStr">
        <is>
          <t>Observações</t>
        </is>
      </c>
    </row>
    <row r="5" ht="31" customHeight="1">
      <c r="A5" s="14" t="inlineStr">
        <is>
          <t>Condomínio Fictício Aurora</t>
        </is>
      </c>
      <c r="B5" s="15" t="inlineStr">
        <is>
          <t>A-101</t>
        </is>
      </c>
      <c r="C5" s="14" t="inlineStr">
        <is>
          <t>Titular Fictício 01</t>
        </is>
      </c>
      <c r="D5" s="14" t="inlineStr">
        <is>
          <t>Canal fictício 01 | contato01@example.invalid</t>
        </is>
      </c>
      <c r="E5" s="16" t="n">
        <v>45384</v>
      </c>
      <c r="F5" s="16" t="n"/>
      <c r="G5" s="17" t="n">
        <v>0.0185</v>
      </c>
      <c r="H5" s="18" t="inlineStr">
        <is>
          <t>Ativo</t>
        </is>
      </c>
      <c r="I5" s="16" t="n">
        <v>46374</v>
      </c>
      <c r="J5" s="19">
        <f>IF(A5="","",IFERROR(IF(OR(B5="",C5=""),"Dados incompletos",IF(COUNTIFS($A$5:$A$104,A5,$B$5:$B$104,B5,$C$5:$C$104,C5)&gt;1,"Possível duplicidade",IF(H5="","Revisar situação",IF(H5="Inativo","Não aplicável",IF(I5="","Sem vencimento",IF(I5&lt;TODAY(),"Vencida",IF(I5&lt;=TODAY()+Premissas!$B$5,"A vencer","Em dia"))))))),"Revisar premissa"))</f>
        <v/>
      </c>
      <c r="K5" s="14" t="inlineStr">
        <is>
          <t>Cadastro demonstrativo para conferência interna.</t>
        </is>
      </c>
    </row>
    <row r="6" ht="31" customHeight="1">
      <c r="A6" s="14" t="inlineStr">
        <is>
          <t>Condomínio Fictício Aurora</t>
        </is>
      </c>
      <c r="B6" s="15" t="inlineStr">
        <is>
          <t>A-102</t>
        </is>
      </c>
      <c r="C6" s="14" t="inlineStr">
        <is>
          <t>Titular Fictício 02</t>
        </is>
      </c>
      <c r="D6" s="14" t="inlineStr"/>
      <c r="E6" s="16" t="n">
        <v>45504</v>
      </c>
      <c r="F6" s="16" t="n"/>
      <c r="G6" s="17" t="n">
        <v>0.0185</v>
      </c>
      <c r="H6" s="18" t="inlineStr">
        <is>
          <t>Ativo</t>
        </is>
      </c>
      <c r="I6" s="16" t="n">
        <v>46329</v>
      </c>
      <c r="J6" s="20">
        <f>IF(A6="","",IFERROR(IF(OR(B6="",C6=""),"Dados incompletos",IF(COUNTIFS($A$5:$A$104,A6,$B$5:$B$104,B6,$C$5:$C$104,C6)&gt;1,"Possível duplicidade",IF(H6="","Revisar situação",IF(H6="Inativo","Não aplicável",IF(I6="","Sem vencimento",IF(I6&lt;TODAY(),"Vencida",IF(I6&lt;=TODAY()+Premissas!$B$5,"A vencer","Em dia"))))))),"Revisar premissa"))</f>
        <v/>
      </c>
      <c r="K6" s="14" t="inlineStr">
        <is>
          <t>Contato administrativo ainda não informado.</t>
        </is>
      </c>
    </row>
    <row r="7" ht="31" customHeight="1">
      <c r="A7" s="14" t="inlineStr">
        <is>
          <t>Condomínio Fictício Aurora</t>
        </is>
      </c>
      <c r="B7" s="15" t="inlineStr">
        <is>
          <t>B-201</t>
        </is>
      </c>
      <c r="C7" s="14" t="inlineStr">
        <is>
          <t>Titular Fictício 03</t>
        </is>
      </c>
      <c r="D7" s="14" t="inlineStr">
        <is>
          <t>Canal fictício 03 | contato03@example.invalid</t>
        </is>
      </c>
      <c r="E7" s="16" t="n">
        <v>45644</v>
      </c>
      <c r="F7" s="16" t="n"/>
      <c r="G7" s="17" t="n">
        <v>0.021</v>
      </c>
      <c r="H7" s="18" t="inlineStr">
        <is>
          <t>Pendente de conferência</t>
        </is>
      </c>
      <c r="I7" s="16" t="n">
        <v>46274</v>
      </c>
      <c r="J7" s="19">
        <f>IF(A7="","",IFERROR(IF(OR(B7="",C7=""),"Dados incompletos",IF(COUNTIFS($A$5:$A$104,A7,$B$5:$B$104,B7,$C$5:$C$104,C7)&gt;1,"Possível duplicidade",IF(H7="","Revisar situação",IF(H7="Inativo","Não aplicável",IF(I7="","Sem vencimento",IF(I7&lt;TODAY(),"Vencida",IF(I7&lt;=TODAY()+Premissas!$B$5,"A vencer","Em dia"))))))),"Revisar premissa"))</f>
        <v/>
      </c>
      <c r="K7" s="14" t="inlineStr">
        <is>
          <t>Exemplo de vencimento ultrapassado.</t>
        </is>
      </c>
    </row>
    <row r="8" ht="31" customHeight="1">
      <c r="A8" s="14" t="inlineStr">
        <is>
          <t>Condomínio Fictício Aurora</t>
        </is>
      </c>
      <c r="B8" s="15" t="inlineStr">
        <is>
          <t>B-202</t>
        </is>
      </c>
      <c r="C8" s="14" t="inlineStr">
        <is>
          <t>Titular Fictício 04</t>
        </is>
      </c>
      <c r="D8" s="14" t="inlineStr">
        <is>
          <t>Canal fictício 04 | contato04@example.invalid</t>
        </is>
      </c>
      <c r="E8" s="16" t="n">
        <v>45084</v>
      </c>
      <c r="F8" s="16" t="n">
        <v>46164</v>
      </c>
      <c r="G8" s="17" t="n">
        <v>0.021</v>
      </c>
      <c r="H8" s="18" t="inlineStr">
        <is>
          <t>Inativo</t>
        </is>
      </c>
      <c r="I8" s="16" t="n"/>
      <c r="J8" s="20">
        <f>IF(A8="","",IFERROR(IF(OR(B8="",C8=""),"Dados incompletos",IF(COUNTIFS($A$5:$A$104,A8,$B$5:$B$104,B8,$C$5:$C$104,C8)&gt;1,"Possível duplicidade",IF(H8="","Revisar situação",IF(H8="Inativo","Não aplicável",IF(I8="","Sem vencimento",IF(I8&lt;TODAY(),"Vencida",IF(I8&lt;=TODAY()+Premissas!$B$5,"A vencer","Em dia"))))))),"Revisar premissa"))</f>
        <v/>
      </c>
      <c r="K8" s="14" t="inlineStr">
        <is>
          <t>Período encerrado em exemplo fictício.</t>
        </is>
      </c>
    </row>
    <row r="9" ht="31" customHeight="1">
      <c r="A9" s="14" t="inlineStr">
        <is>
          <t>Condomínio Fictício Ipê</t>
        </is>
      </c>
      <c r="B9" s="15" t="inlineStr">
        <is>
          <t>11</t>
        </is>
      </c>
      <c r="C9" s="14" t="inlineStr">
        <is>
          <t>Titular Fictício 05</t>
        </is>
      </c>
      <c r="D9" s="14" t="inlineStr">
        <is>
          <t>Canal fictício 05 | contato05@example.invalid</t>
        </is>
      </c>
      <c r="E9" s="16" t="n">
        <v>45784</v>
      </c>
      <c r="F9" s="16" t="n"/>
      <c r="G9" s="17" t="n">
        <v>0.025</v>
      </c>
      <c r="H9" s="18" t="inlineStr">
        <is>
          <t>Ativo</t>
        </is>
      </c>
      <c r="I9" s="16" t="n">
        <v>46299</v>
      </c>
      <c r="J9" s="19">
        <f>IF(A9="","",IFERROR(IF(OR(B9="",C9=""),"Dados incompletos",IF(COUNTIFS($A$5:$A$104,A9,$B$5:$B$104,B9,$C$5:$C$104,C9)&gt;1,"Possível duplicidade",IF(H9="","Revisar situação",IF(H9="Inativo","Não aplicável",IF(I9="","Sem vencimento",IF(I9&lt;TODAY(),"Vencida",IF(I9&lt;=TODAY()+Premissas!$B$5,"A vencer","Em dia"))))))),"Revisar premissa"))</f>
        <v/>
      </c>
      <c r="K9" s="14" t="inlineStr">
        <is>
          <t>Exemplo dentro do prazo de alerta.</t>
        </is>
      </c>
    </row>
    <row r="10" ht="31" customHeight="1">
      <c r="A10" s="14" t="inlineStr">
        <is>
          <t>Condomínio Fictício Ipê</t>
        </is>
      </c>
      <c r="B10" s="15" t="inlineStr">
        <is>
          <t>12</t>
        </is>
      </c>
      <c r="C10" s="14" t="inlineStr">
        <is>
          <t>Titular Fictício 06</t>
        </is>
      </c>
      <c r="D10" s="14" t="inlineStr">
        <is>
          <t>Canal fictício 06 | contato06@example.invalid</t>
        </is>
      </c>
      <c r="E10" s="16" t="n">
        <v>45864</v>
      </c>
      <c r="F10" s="16" t="n"/>
      <c r="G10" s="17" t="n">
        <v>0.025</v>
      </c>
      <c r="H10" s="18" t="inlineStr">
        <is>
          <t>Ativo</t>
        </is>
      </c>
      <c r="I10" s="16" t="n">
        <v>46284</v>
      </c>
      <c r="J10" s="20">
        <f>IF(A10="","",IFERROR(IF(OR(B10="",C10=""),"Dados incompletos",IF(COUNTIFS($A$5:$A$104,A10,$B$5:$B$104,B10,$C$5:$C$104,C10)&gt;1,"Possível duplicidade",IF(H10="","Revisar situação",IF(H10="Inativo","Não aplicável",IF(I10="","Sem vencimento",IF(I10&lt;TODAY(),"Vencida",IF(I10&lt;=TODAY()+Premissas!$B$5,"A vencer","Em dia"))))))),"Revisar premissa"))</f>
        <v/>
      </c>
      <c r="K10" s="14" t="inlineStr">
        <is>
          <t>Conferência prevista para a data atual.</t>
        </is>
      </c>
    </row>
    <row r="11" ht="31" customHeight="1">
      <c r="A11" s="14" t="inlineStr">
        <is>
          <t>Condomínio Fictício Ipê</t>
        </is>
      </c>
      <c r="B11" s="15" t="inlineStr">
        <is>
          <t>21</t>
        </is>
      </c>
      <c r="C11" s="14" t="inlineStr">
        <is>
          <t>Titular Fictício 07</t>
        </is>
      </c>
      <c r="D11" s="14" t="inlineStr">
        <is>
          <t>Canal fictício 07 | contato07@example.invalid</t>
        </is>
      </c>
      <c r="E11" s="16" t="n">
        <v>45924</v>
      </c>
      <c r="F11" s="16" t="n"/>
      <c r="G11" s="17" t="n">
        <v>0.0275</v>
      </c>
      <c r="H11" s="18" t="inlineStr">
        <is>
          <t>Pendente de conferência</t>
        </is>
      </c>
      <c r="I11" s="16" t="n"/>
      <c r="J11" s="19">
        <f>IF(A11="","",IFERROR(IF(OR(B11="",C11=""),"Dados incompletos",IF(COUNTIFS($A$5:$A$104,A11,$B$5:$B$104,B11,$C$5:$C$104,C11)&gt;1,"Possível duplicidade",IF(H11="","Revisar situação",IF(H11="Inativo","Não aplicável",IF(I11="","Sem vencimento",IF(I11&lt;TODAY(),"Vencida",IF(I11&lt;=TODAY()+Premissas!$B$5,"A vencer","Em dia"))))))),"Revisar premissa"))</f>
        <v/>
      </c>
      <c r="K11" s="14" t="inlineStr">
        <is>
          <t>Vencimento ainda não definido.</t>
        </is>
      </c>
    </row>
    <row r="12" ht="31" customHeight="1">
      <c r="A12" s="14" t="inlineStr">
        <is>
          <t>Condomínio Fictício Lago</t>
        </is>
      </c>
      <c r="B12" s="15" t="inlineStr">
        <is>
          <t>C-301</t>
        </is>
      </c>
      <c r="C12" s="14" t="inlineStr">
        <is>
          <t>Titular Fictício 08</t>
        </is>
      </c>
      <c r="D12" s="14" t="inlineStr">
        <is>
          <t>Canal fictício 08 | contato08@example.invalid</t>
        </is>
      </c>
      <c r="E12" s="16" t="n">
        <v>45984</v>
      </c>
      <c r="F12" s="16" t="n"/>
      <c r="G12" s="17" t="n">
        <v>0.016</v>
      </c>
      <c r="H12" s="18" t="inlineStr">
        <is>
          <t>Ativo</t>
        </is>
      </c>
      <c r="I12" s="16" t="n">
        <v>46315</v>
      </c>
      <c r="J12" s="20">
        <f>IF(A12="","",IFERROR(IF(OR(B12="",C12=""),"Dados incompletos",IF(COUNTIFS($A$5:$A$104,A12,$B$5:$B$104,B12,$C$5:$C$104,C12)&gt;1,"Possível duplicidade",IF(H12="","Revisar situação",IF(H12="Inativo","Não aplicável",IF(I12="","Sem vencimento",IF(I12&lt;TODAY(),"Vencida",IF(I12&lt;=TODAY()+Premissas!$B$5,"A vencer","Em dia"))))))),"Revisar premissa"))</f>
        <v/>
      </c>
      <c r="K12" s="14" t="inlineStr">
        <is>
          <t>Exemplo logo após o limite de antecedência.</t>
        </is>
      </c>
    </row>
    <row r="13" ht="31" customHeight="1">
      <c r="A13" s="14" t="inlineStr">
        <is>
          <t>Condomínio Fictício Lago</t>
        </is>
      </c>
      <c r="B13" s="15" t="inlineStr">
        <is>
          <t>C-302</t>
        </is>
      </c>
      <c r="C13" s="14" t="inlineStr">
        <is>
          <t>Titular Fictício 09</t>
        </is>
      </c>
      <c r="D13" s="14" t="inlineStr">
        <is>
          <t>Canal fictício 09 | contato09@example.invalid</t>
        </is>
      </c>
      <c r="E13" s="16" t="n">
        <v>46034</v>
      </c>
      <c r="F13" s="16" t="n"/>
      <c r="G13" s="17" t="n">
        <v>0.016</v>
      </c>
      <c r="H13" s="18" t="inlineStr">
        <is>
          <t>Ativo</t>
        </is>
      </c>
      <c r="I13" s="16" t="n">
        <v>46314</v>
      </c>
      <c r="J13" s="19">
        <f>IF(A13="","",IFERROR(IF(OR(B13="",C13=""),"Dados incompletos",IF(COUNTIFS($A$5:$A$104,A13,$B$5:$B$104,B13,$C$5:$C$104,C13)&gt;1,"Possível duplicidade",IF(H13="","Revisar situação",IF(H13="Inativo","Não aplicável",IF(I13="","Sem vencimento",IF(I13&lt;TODAY(),"Vencida",IF(I13&lt;=TODAY()+Premissas!$B$5,"A vencer","Em dia"))))))),"Revisar premissa"))</f>
        <v/>
      </c>
      <c r="K13" s="14" t="inlineStr">
        <is>
          <t>Exemplo no limite de antecedência.</t>
        </is>
      </c>
    </row>
    <row r="14" ht="31" customHeight="1">
      <c r="A14" s="14" t="inlineStr">
        <is>
          <t>Condomínio Fictício Lago</t>
        </is>
      </c>
      <c r="B14" s="15" t="inlineStr">
        <is>
          <t>C-302</t>
        </is>
      </c>
      <c r="C14" s="14" t="inlineStr">
        <is>
          <t>Titular Fictício 09</t>
        </is>
      </c>
      <c r="D14" s="14" t="inlineStr">
        <is>
          <t>Canal fictício 09 | contato09@example.invalid</t>
        </is>
      </c>
      <c r="E14" s="16" t="n">
        <v>46034</v>
      </c>
      <c r="F14" s="16" t="n"/>
      <c r="G14" s="17" t="n">
        <v>0.016</v>
      </c>
      <c r="H14" s="18" t="inlineStr">
        <is>
          <t>Ativo</t>
        </is>
      </c>
      <c r="I14" s="16" t="n">
        <v>46314</v>
      </c>
      <c r="J14" s="20">
        <f>IF(A14="","",IFERROR(IF(OR(B14="",C14=""),"Dados incompletos",IF(COUNTIFS($A$5:$A$104,A14,$B$5:$B$104,B14,$C$5:$C$104,C14)&gt;1,"Possível duplicidade",IF(H14="","Revisar situação",IF(H14="Inativo","Não aplicável",IF(I14="","Sem vencimento",IF(I14&lt;TODAY(),"Vencida",IF(I14&lt;=TODAY()+Premissas!$B$5,"A vencer","Em dia"))))))),"Revisar premissa"))</f>
        <v/>
      </c>
      <c r="K14" s="14" t="inlineStr">
        <is>
          <t>Duplicidade fictícia proposital para teste de conferência.</t>
        </is>
      </c>
    </row>
    <row r="15" ht="31" customHeight="1">
      <c r="A15" s="14" t="n"/>
      <c r="B15" s="15" t="n"/>
      <c r="C15" s="14" t="n"/>
      <c r="D15" s="14" t="n"/>
      <c r="E15" s="16" t="n"/>
      <c r="F15" s="16" t="n"/>
      <c r="G15" s="17" t="n"/>
      <c r="H15" s="18" t="n"/>
      <c r="I15" s="16" t="n"/>
      <c r="J15" s="19">
        <f>IF(A15="","",IFERROR(IF(OR(B15="",C15=""),"Dados incompletos",IF(COUNTIFS($A$5:$A$104,A15,$B$5:$B$104,B15,$C$5:$C$104,C15)&gt;1,"Possível duplicidade",IF(H15="","Revisar situação",IF(H15="Inativo","Não aplicável",IF(I15="","Sem vencimento",IF(I15&lt;TODAY(),"Vencida",IF(I15&lt;=TODAY()+Premissas!$B$5,"A vencer","Em dia"))))))),"Revisar premissa"))</f>
        <v/>
      </c>
      <c r="K15" s="14" t="n"/>
    </row>
    <row r="16" ht="31" customHeight="1">
      <c r="A16" s="14" t="n"/>
      <c r="B16" s="15" t="n"/>
      <c r="C16" s="14" t="n"/>
      <c r="D16" s="14" t="n"/>
      <c r="E16" s="16" t="n"/>
      <c r="F16" s="16" t="n"/>
      <c r="G16" s="17" t="n"/>
      <c r="H16" s="18" t="n"/>
      <c r="I16" s="16" t="n"/>
      <c r="J16" s="20">
        <f>IF(A16="","",IFERROR(IF(OR(B16="",C16=""),"Dados incompletos",IF(COUNTIFS($A$5:$A$104,A16,$B$5:$B$104,B16,$C$5:$C$104,C16)&gt;1,"Possível duplicidade",IF(H16="","Revisar situação",IF(H16="Inativo","Não aplicável",IF(I16="","Sem vencimento",IF(I16&lt;TODAY(),"Vencida",IF(I16&lt;=TODAY()+Premissas!$B$5,"A vencer","Em dia"))))))),"Revisar premissa"))</f>
        <v/>
      </c>
      <c r="K16" s="14" t="n"/>
    </row>
    <row r="17" ht="31" customHeight="1">
      <c r="A17" s="14" t="n"/>
      <c r="B17" s="15" t="n"/>
      <c r="C17" s="14" t="n"/>
      <c r="D17" s="14" t="n"/>
      <c r="E17" s="16" t="n"/>
      <c r="F17" s="16" t="n"/>
      <c r="G17" s="17" t="n"/>
      <c r="H17" s="18" t="n"/>
      <c r="I17" s="16" t="n"/>
      <c r="J17" s="19">
        <f>IF(A17="","",IFERROR(IF(OR(B17="",C17=""),"Dados incompletos",IF(COUNTIFS($A$5:$A$104,A17,$B$5:$B$104,B17,$C$5:$C$104,C17)&gt;1,"Possível duplicidade",IF(H17="","Revisar situação",IF(H17="Inativo","Não aplicável",IF(I17="","Sem vencimento",IF(I17&lt;TODAY(),"Vencida",IF(I17&lt;=TODAY()+Premissas!$B$5,"A vencer","Em dia"))))))),"Revisar premissa"))</f>
        <v/>
      </c>
      <c r="K17" s="14" t="n"/>
    </row>
    <row r="18" ht="31" customHeight="1">
      <c r="A18" s="14" t="n"/>
      <c r="B18" s="15" t="n"/>
      <c r="C18" s="14" t="n"/>
      <c r="D18" s="14" t="n"/>
      <c r="E18" s="16" t="n"/>
      <c r="F18" s="16" t="n"/>
      <c r="G18" s="17" t="n"/>
      <c r="H18" s="18" t="n"/>
      <c r="I18" s="16" t="n"/>
      <c r="J18" s="20">
        <f>IF(A18="","",IFERROR(IF(OR(B18="",C18=""),"Dados incompletos",IF(COUNTIFS($A$5:$A$104,A18,$B$5:$B$104,B18,$C$5:$C$104,C18)&gt;1,"Possível duplicidade",IF(H18="","Revisar situação",IF(H18="Inativo","Não aplicável",IF(I18="","Sem vencimento",IF(I18&lt;TODAY(),"Vencida",IF(I18&lt;=TODAY()+Premissas!$B$5,"A vencer","Em dia"))))))),"Revisar premissa"))</f>
        <v/>
      </c>
      <c r="K18" s="14" t="n"/>
    </row>
    <row r="19" ht="31" customHeight="1">
      <c r="A19" s="14" t="n"/>
      <c r="B19" s="15" t="n"/>
      <c r="C19" s="14" t="n"/>
      <c r="D19" s="14" t="n"/>
      <c r="E19" s="16" t="n"/>
      <c r="F19" s="16" t="n"/>
      <c r="G19" s="17" t="n"/>
      <c r="H19" s="18" t="n"/>
      <c r="I19" s="16" t="n"/>
      <c r="J19" s="19">
        <f>IF(A19="","",IFERROR(IF(OR(B19="",C19=""),"Dados incompletos",IF(COUNTIFS($A$5:$A$104,A19,$B$5:$B$104,B19,$C$5:$C$104,C19)&gt;1,"Possível duplicidade",IF(H19="","Revisar situação",IF(H19="Inativo","Não aplicável",IF(I19="","Sem vencimento",IF(I19&lt;TODAY(),"Vencida",IF(I19&lt;=TODAY()+Premissas!$B$5,"A vencer","Em dia"))))))),"Revisar premissa"))</f>
        <v/>
      </c>
      <c r="K19" s="14" t="n"/>
    </row>
    <row r="20" ht="31" customHeight="1">
      <c r="A20" s="14" t="n"/>
      <c r="B20" s="15" t="n"/>
      <c r="C20" s="14" t="n"/>
      <c r="D20" s="14" t="n"/>
      <c r="E20" s="16" t="n"/>
      <c r="F20" s="16" t="n"/>
      <c r="G20" s="17" t="n"/>
      <c r="H20" s="18" t="n"/>
      <c r="I20" s="16" t="n"/>
      <c r="J20" s="20">
        <f>IF(A20="","",IFERROR(IF(OR(B20="",C20=""),"Dados incompletos",IF(COUNTIFS($A$5:$A$104,A20,$B$5:$B$104,B20,$C$5:$C$104,C20)&gt;1,"Possível duplicidade",IF(H20="","Revisar situação",IF(H20="Inativo","Não aplicável",IF(I20="","Sem vencimento",IF(I20&lt;TODAY(),"Vencida",IF(I20&lt;=TODAY()+Premissas!$B$5,"A vencer","Em dia"))))))),"Revisar premissa"))</f>
        <v/>
      </c>
      <c r="K20" s="14" t="n"/>
    </row>
    <row r="21" ht="31" customHeight="1">
      <c r="A21" s="14" t="n"/>
      <c r="B21" s="15" t="n"/>
      <c r="C21" s="14" t="n"/>
      <c r="D21" s="14" t="n"/>
      <c r="E21" s="16" t="n"/>
      <c r="F21" s="16" t="n"/>
      <c r="G21" s="17" t="n"/>
      <c r="H21" s="18" t="n"/>
      <c r="I21" s="16" t="n"/>
      <c r="J21" s="19">
        <f>IF(A21="","",IFERROR(IF(OR(B21="",C21=""),"Dados incompletos",IF(COUNTIFS($A$5:$A$104,A21,$B$5:$B$104,B21,$C$5:$C$104,C21)&gt;1,"Possível duplicidade",IF(H21="","Revisar situação",IF(H21="Inativo","Não aplicável",IF(I21="","Sem vencimento",IF(I21&lt;TODAY(),"Vencida",IF(I21&lt;=TODAY()+Premissas!$B$5,"A vencer","Em dia"))))))),"Revisar premissa"))</f>
        <v/>
      </c>
      <c r="K21" s="14" t="n"/>
    </row>
    <row r="22" ht="31" customHeight="1">
      <c r="A22" s="14" t="n"/>
      <c r="B22" s="15" t="n"/>
      <c r="C22" s="14" t="n"/>
      <c r="D22" s="14" t="n"/>
      <c r="E22" s="16" t="n"/>
      <c r="F22" s="16" t="n"/>
      <c r="G22" s="17" t="n"/>
      <c r="H22" s="18" t="n"/>
      <c r="I22" s="16" t="n"/>
      <c r="J22" s="20">
        <f>IF(A22="","",IFERROR(IF(OR(B22="",C22=""),"Dados incompletos",IF(COUNTIFS($A$5:$A$104,A22,$B$5:$B$104,B22,$C$5:$C$104,C22)&gt;1,"Possível duplicidade",IF(H22="","Revisar situação",IF(H22="Inativo","Não aplicável",IF(I22="","Sem vencimento",IF(I22&lt;TODAY(),"Vencida",IF(I22&lt;=TODAY()+Premissas!$B$5,"A vencer","Em dia"))))))),"Revisar premissa"))</f>
        <v/>
      </c>
      <c r="K22" s="14" t="n"/>
    </row>
    <row r="23" ht="31" customHeight="1">
      <c r="A23" s="14" t="n"/>
      <c r="B23" s="15" t="n"/>
      <c r="C23" s="14" t="n"/>
      <c r="D23" s="14" t="n"/>
      <c r="E23" s="16" t="n"/>
      <c r="F23" s="16" t="n"/>
      <c r="G23" s="17" t="n"/>
      <c r="H23" s="18" t="n"/>
      <c r="I23" s="16" t="n"/>
      <c r="J23" s="19">
        <f>IF(A23="","",IFERROR(IF(OR(B23="",C23=""),"Dados incompletos",IF(COUNTIFS($A$5:$A$104,A23,$B$5:$B$104,B23,$C$5:$C$104,C23)&gt;1,"Possível duplicidade",IF(H23="","Revisar situação",IF(H23="Inativo","Não aplicável",IF(I23="","Sem vencimento",IF(I23&lt;TODAY(),"Vencida",IF(I23&lt;=TODAY()+Premissas!$B$5,"A vencer","Em dia"))))))),"Revisar premissa"))</f>
        <v/>
      </c>
      <c r="K23" s="14" t="n"/>
    </row>
    <row r="24" ht="31" customHeight="1">
      <c r="A24" s="14" t="n"/>
      <c r="B24" s="15" t="n"/>
      <c r="C24" s="14" t="n"/>
      <c r="D24" s="14" t="n"/>
      <c r="E24" s="16" t="n"/>
      <c r="F24" s="16" t="n"/>
      <c r="G24" s="17" t="n"/>
      <c r="H24" s="18" t="n"/>
      <c r="I24" s="16" t="n"/>
      <c r="J24" s="20">
        <f>IF(A24="","",IFERROR(IF(OR(B24="",C24=""),"Dados incompletos",IF(COUNTIFS($A$5:$A$104,A24,$B$5:$B$104,B24,$C$5:$C$104,C24)&gt;1,"Possível duplicidade",IF(H24="","Revisar situação",IF(H24="Inativo","Não aplicável",IF(I24="","Sem vencimento",IF(I24&lt;TODAY(),"Vencida",IF(I24&lt;=TODAY()+Premissas!$B$5,"A vencer","Em dia"))))))),"Revisar premissa"))</f>
        <v/>
      </c>
      <c r="K24" s="14" t="n"/>
    </row>
    <row r="25" ht="31" customHeight="1">
      <c r="A25" s="14" t="n"/>
      <c r="B25" s="15" t="n"/>
      <c r="C25" s="14" t="n"/>
      <c r="D25" s="14" t="n"/>
      <c r="E25" s="16" t="n"/>
      <c r="F25" s="16" t="n"/>
      <c r="G25" s="17" t="n"/>
      <c r="H25" s="18" t="n"/>
      <c r="I25" s="16" t="n"/>
      <c r="J25" s="19">
        <f>IF(A25="","",IFERROR(IF(OR(B25="",C25=""),"Dados incompletos",IF(COUNTIFS($A$5:$A$104,A25,$B$5:$B$104,B25,$C$5:$C$104,C25)&gt;1,"Possível duplicidade",IF(H25="","Revisar situação",IF(H25="Inativo","Não aplicável",IF(I25="","Sem vencimento",IF(I25&lt;TODAY(),"Vencida",IF(I25&lt;=TODAY()+Premissas!$B$5,"A vencer","Em dia"))))))),"Revisar premissa"))</f>
        <v/>
      </c>
      <c r="K25" s="14" t="n"/>
    </row>
    <row r="26" ht="31" customHeight="1">
      <c r="A26" s="14" t="n"/>
      <c r="B26" s="15" t="n"/>
      <c r="C26" s="14" t="n"/>
      <c r="D26" s="14" t="n"/>
      <c r="E26" s="16" t="n"/>
      <c r="F26" s="16" t="n"/>
      <c r="G26" s="17" t="n"/>
      <c r="H26" s="18" t="n"/>
      <c r="I26" s="16" t="n"/>
      <c r="J26" s="20">
        <f>IF(A26="","",IFERROR(IF(OR(B26="",C26=""),"Dados incompletos",IF(COUNTIFS($A$5:$A$104,A26,$B$5:$B$104,B26,$C$5:$C$104,C26)&gt;1,"Possível duplicidade",IF(H26="","Revisar situação",IF(H26="Inativo","Não aplicável",IF(I26="","Sem vencimento",IF(I26&lt;TODAY(),"Vencida",IF(I26&lt;=TODAY()+Premissas!$B$5,"A vencer","Em dia"))))))),"Revisar premissa"))</f>
        <v/>
      </c>
      <c r="K26" s="14" t="n"/>
    </row>
    <row r="27" ht="31" customHeight="1">
      <c r="A27" s="14" t="n"/>
      <c r="B27" s="15" t="n"/>
      <c r="C27" s="14" t="n"/>
      <c r="D27" s="14" t="n"/>
      <c r="E27" s="16" t="n"/>
      <c r="F27" s="16" t="n"/>
      <c r="G27" s="17" t="n"/>
      <c r="H27" s="18" t="n"/>
      <c r="I27" s="16" t="n"/>
      <c r="J27" s="19">
        <f>IF(A27="","",IFERROR(IF(OR(B27="",C27=""),"Dados incompletos",IF(COUNTIFS($A$5:$A$104,A27,$B$5:$B$104,B27,$C$5:$C$104,C27)&gt;1,"Possível duplicidade",IF(H27="","Revisar situação",IF(H27="Inativo","Não aplicável",IF(I27="","Sem vencimento",IF(I27&lt;TODAY(),"Vencida",IF(I27&lt;=TODAY()+Premissas!$B$5,"A vencer","Em dia"))))))),"Revisar premissa"))</f>
        <v/>
      </c>
      <c r="K27" s="14" t="n"/>
    </row>
    <row r="28" ht="31" customHeight="1">
      <c r="A28" s="14" t="n"/>
      <c r="B28" s="15" t="n"/>
      <c r="C28" s="14" t="n"/>
      <c r="D28" s="14" t="n"/>
      <c r="E28" s="16" t="n"/>
      <c r="F28" s="16" t="n"/>
      <c r="G28" s="17" t="n"/>
      <c r="H28" s="18" t="n"/>
      <c r="I28" s="16" t="n"/>
      <c r="J28" s="20">
        <f>IF(A28="","",IFERROR(IF(OR(B28="",C28=""),"Dados incompletos",IF(COUNTIFS($A$5:$A$104,A28,$B$5:$B$104,B28,$C$5:$C$104,C28)&gt;1,"Possível duplicidade",IF(H28="","Revisar situação",IF(H28="Inativo","Não aplicável",IF(I28="","Sem vencimento",IF(I28&lt;TODAY(),"Vencida",IF(I28&lt;=TODAY()+Premissas!$B$5,"A vencer","Em dia"))))))),"Revisar premissa"))</f>
        <v/>
      </c>
      <c r="K28" s="14" t="n"/>
    </row>
    <row r="29" ht="31" customHeight="1">
      <c r="A29" s="14" t="n"/>
      <c r="B29" s="15" t="n"/>
      <c r="C29" s="14" t="n"/>
      <c r="D29" s="14" t="n"/>
      <c r="E29" s="16" t="n"/>
      <c r="F29" s="16" t="n"/>
      <c r="G29" s="17" t="n"/>
      <c r="H29" s="18" t="n"/>
      <c r="I29" s="16" t="n"/>
      <c r="J29" s="19">
        <f>IF(A29="","",IFERROR(IF(OR(B29="",C29=""),"Dados incompletos",IF(COUNTIFS($A$5:$A$104,A29,$B$5:$B$104,B29,$C$5:$C$104,C29)&gt;1,"Possível duplicidade",IF(H29="","Revisar situação",IF(H29="Inativo","Não aplicável",IF(I29="","Sem vencimento",IF(I29&lt;TODAY(),"Vencida",IF(I29&lt;=TODAY()+Premissas!$B$5,"A vencer","Em dia"))))))),"Revisar premissa"))</f>
        <v/>
      </c>
      <c r="K29" s="14" t="n"/>
    </row>
    <row r="30" ht="31" customHeight="1">
      <c r="A30" s="14" t="n"/>
      <c r="B30" s="15" t="n"/>
      <c r="C30" s="14" t="n"/>
      <c r="D30" s="14" t="n"/>
      <c r="E30" s="16" t="n"/>
      <c r="F30" s="16" t="n"/>
      <c r="G30" s="17" t="n"/>
      <c r="H30" s="18" t="n"/>
      <c r="I30" s="16" t="n"/>
      <c r="J30" s="20">
        <f>IF(A30="","",IFERROR(IF(OR(B30="",C30=""),"Dados incompletos",IF(COUNTIFS($A$5:$A$104,A30,$B$5:$B$104,B30,$C$5:$C$104,C30)&gt;1,"Possível duplicidade",IF(H30="","Revisar situação",IF(H30="Inativo","Não aplicável",IF(I30="","Sem vencimento",IF(I30&lt;TODAY(),"Vencida",IF(I30&lt;=TODAY()+Premissas!$B$5,"A vencer","Em dia"))))))),"Revisar premissa"))</f>
        <v/>
      </c>
      <c r="K30" s="14" t="n"/>
    </row>
    <row r="31" ht="31" customHeight="1">
      <c r="A31" s="14" t="n"/>
      <c r="B31" s="15" t="n"/>
      <c r="C31" s="14" t="n"/>
      <c r="D31" s="14" t="n"/>
      <c r="E31" s="16" t="n"/>
      <c r="F31" s="16" t="n"/>
      <c r="G31" s="17" t="n"/>
      <c r="H31" s="18" t="n"/>
      <c r="I31" s="16" t="n"/>
      <c r="J31" s="19">
        <f>IF(A31="","",IFERROR(IF(OR(B31="",C31=""),"Dados incompletos",IF(COUNTIFS($A$5:$A$104,A31,$B$5:$B$104,B31,$C$5:$C$104,C31)&gt;1,"Possível duplicidade",IF(H31="","Revisar situação",IF(H31="Inativo","Não aplicável",IF(I31="","Sem vencimento",IF(I31&lt;TODAY(),"Vencida",IF(I31&lt;=TODAY()+Premissas!$B$5,"A vencer","Em dia"))))))),"Revisar premissa"))</f>
        <v/>
      </c>
      <c r="K31" s="14" t="n"/>
    </row>
    <row r="32" ht="31" customHeight="1">
      <c r="A32" s="14" t="n"/>
      <c r="B32" s="15" t="n"/>
      <c r="C32" s="14" t="n"/>
      <c r="D32" s="14" t="n"/>
      <c r="E32" s="16" t="n"/>
      <c r="F32" s="16" t="n"/>
      <c r="G32" s="17" t="n"/>
      <c r="H32" s="18" t="n"/>
      <c r="I32" s="16" t="n"/>
      <c r="J32" s="20">
        <f>IF(A32="","",IFERROR(IF(OR(B32="",C32=""),"Dados incompletos",IF(COUNTIFS($A$5:$A$104,A32,$B$5:$B$104,B32,$C$5:$C$104,C32)&gt;1,"Possível duplicidade",IF(H32="","Revisar situação",IF(H32="Inativo","Não aplicável",IF(I32="","Sem vencimento",IF(I32&lt;TODAY(),"Vencida",IF(I32&lt;=TODAY()+Premissas!$B$5,"A vencer","Em dia"))))))),"Revisar premissa"))</f>
        <v/>
      </c>
      <c r="K32" s="14" t="n"/>
    </row>
    <row r="33" ht="31" customHeight="1">
      <c r="A33" s="14" t="n"/>
      <c r="B33" s="15" t="n"/>
      <c r="C33" s="14" t="n"/>
      <c r="D33" s="14" t="n"/>
      <c r="E33" s="16" t="n"/>
      <c r="F33" s="16" t="n"/>
      <c r="G33" s="17" t="n"/>
      <c r="H33" s="18" t="n"/>
      <c r="I33" s="16" t="n"/>
      <c r="J33" s="19">
        <f>IF(A33="","",IFERROR(IF(OR(B33="",C33=""),"Dados incompletos",IF(COUNTIFS($A$5:$A$104,A33,$B$5:$B$104,B33,$C$5:$C$104,C33)&gt;1,"Possível duplicidade",IF(H33="","Revisar situação",IF(H33="Inativo","Não aplicável",IF(I33="","Sem vencimento",IF(I33&lt;TODAY(),"Vencida",IF(I33&lt;=TODAY()+Premissas!$B$5,"A vencer","Em dia"))))))),"Revisar premissa"))</f>
        <v/>
      </c>
      <c r="K33" s="14" t="n"/>
    </row>
    <row r="34" ht="31" customHeight="1">
      <c r="A34" s="14" t="n"/>
      <c r="B34" s="15" t="n"/>
      <c r="C34" s="14" t="n"/>
      <c r="D34" s="14" t="n"/>
      <c r="E34" s="16" t="n"/>
      <c r="F34" s="16" t="n"/>
      <c r="G34" s="17" t="n"/>
      <c r="H34" s="18" t="n"/>
      <c r="I34" s="16" t="n"/>
      <c r="J34" s="20">
        <f>IF(A34="","",IFERROR(IF(OR(B34="",C34=""),"Dados incompletos",IF(COUNTIFS($A$5:$A$104,A34,$B$5:$B$104,B34,$C$5:$C$104,C34)&gt;1,"Possível duplicidade",IF(H34="","Revisar situação",IF(H34="Inativo","Não aplicável",IF(I34="","Sem vencimento",IF(I34&lt;TODAY(),"Vencida",IF(I34&lt;=TODAY()+Premissas!$B$5,"A vencer","Em dia"))))))),"Revisar premissa"))</f>
        <v/>
      </c>
      <c r="K34" s="14" t="n"/>
    </row>
    <row r="35" ht="31" customHeight="1">
      <c r="A35" s="14" t="n"/>
      <c r="B35" s="15" t="n"/>
      <c r="C35" s="14" t="n"/>
      <c r="D35" s="14" t="n"/>
      <c r="E35" s="16" t="n"/>
      <c r="F35" s="16" t="n"/>
      <c r="G35" s="17" t="n"/>
      <c r="H35" s="18" t="n"/>
      <c r="I35" s="16" t="n"/>
      <c r="J35" s="19">
        <f>IF(A35="","",IFERROR(IF(OR(B35="",C35=""),"Dados incompletos",IF(COUNTIFS($A$5:$A$104,A35,$B$5:$B$104,B35,$C$5:$C$104,C35)&gt;1,"Possível duplicidade",IF(H35="","Revisar situação",IF(H35="Inativo","Não aplicável",IF(I35="","Sem vencimento",IF(I35&lt;TODAY(),"Vencida",IF(I35&lt;=TODAY()+Premissas!$B$5,"A vencer","Em dia"))))))),"Revisar premissa"))</f>
        <v/>
      </c>
      <c r="K35" s="14" t="n"/>
    </row>
    <row r="36" ht="31" customHeight="1">
      <c r="A36" s="14" t="n"/>
      <c r="B36" s="15" t="n"/>
      <c r="C36" s="14" t="n"/>
      <c r="D36" s="14" t="n"/>
      <c r="E36" s="16" t="n"/>
      <c r="F36" s="16" t="n"/>
      <c r="G36" s="17" t="n"/>
      <c r="H36" s="18" t="n"/>
      <c r="I36" s="16" t="n"/>
      <c r="J36" s="20">
        <f>IF(A36="","",IFERROR(IF(OR(B36="",C36=""),"Dados incompletos",IF(COUNTIFS($A$5:$A$104,A36,$B$5:$B$104,B36,$C$5:$C$104,C36)&gt;1,"Possível duplicidade",IF(H36="","Revisar situação",IF(H36="Inativo","Não aplicável",IF(I36="","Sem vencimento",IF(I36&lt;TODAY(),"Vencida",IF(I36&lt;=TODAY()+Premissas!$B$5,"A vencer","Em dia"))))))),"Revisar premissa"))</f>
        <v/>
      </c>
      <c r="K36" s="14" t="n"/>
    </row>
    <row r="37" ht="31" customHeight="1">
      <c r="A37" s="14" t="n"/>
      <c r="B37" s="15" t="n"/>
      <c r="C37" s="14" t="n"/>
      <c r="D37" s="14" t="n"/>
      <c r="E37" s="16" t="n"/>
      <c r="F37" s="16" t="n"/>
      <c r="G37" s="17" t="n"/>
      <c r="H37" s="18" t="n"/>
      <c r="I37" s="16" t="n"/>
      <c r="J37" s="19">
        <f>IF(A37="","",IFERROR(IF(OR(B37="",C37=""),"Dados incompletos",IF(COUNTIFS($A$5:$A$104,A37,$B$5:$B$104,B37,$C$5:$C$104,C37)&gt;1,"Possível duplicidade",IF(H37="","Revisar situação",IF(H37="Inativo","Não aplicável",IF(I37="","Sem vencimento",IF(I37&lt;TODAY(),"Vencida",IF(I37&lt;=TODAY()+Premissas!$B$5,"A vencer","Em dia"))))))),"Revisar premissa"))</f>
        <v/>
      </c>
      <c r="K37" s="14" t="n"/>
    </row>
    <row r="38" ht="31" customHeight="1">
      <c r="A38" s="14" t="n"/>
      <c r="B38" s="15" t="n"/>
      <c r="C38" s="14" t="n"/>
      <c r="D38" s="14" t="n"/>
      <c r="E38" s="16" t="n"/>
      <c r="F38" s="16" t="n"/>
      <c r="G38" s="17" t="n"/>
      <c r="H38" s="18" t="n"/>
      <c r="I38" s="16" t="n"/>
      <c r="J38" s="20">
        <f>IF(A38="","",IFERROR(IF(OR(B38="",C38=""),"Dados incompletos",IF(COUNTIFS($A$5:$A$104,A38,$B$5:$B$104,B38,$C$5:$C$104,C38)&gt;1,"Possível duplicidade",IF(H38="","Revisar situação",IF(H38="Inativo","Não aplicável",IF(I38="","Sem vencimento",IF(I38&lt;TODAY(),"Vencida",IF(I38&lt;=TODAY()+Premissas!$B$5,"A vencer","Em dia"))))))),"Revisar premissa"))</f>
        <v/>
      </c>
      <c r="K38" s="14" t="n"/>
    </row>
    <row r="39" ht="31" customHeight="1">
      <c r="A39" s="14" t="n"/>
      <c r="B39" s="15" t="n"/>
      <c r="C39" s="14" t="n"/>
      <c r="D39" s="14" t="n"/>
      <c r="E39" s="16" t="n"/>
      <c r="F39" s="16" t="n"/>
      <c r="G39" s="17" t="n"/>
      <c r="H39" s="18" t="n"/>
      <c r="I39" s="16" t="n"/>
      <c r="J39" s="19">
        <f>IF(A39="","",IFERROR(IF(OR(B39="",C39=""),"Dados incompletos",IF(COUNTIFS($A$5:$A$104,A39,$B$5:$B$104,B39,$C$5:$C$104,C39)&gt;1,"Possível duplicidade",IF(H39="","Revisar situação",IF(H39="Inativo","Não aplicável",IF(I39="","Sem vencimento",IF(I39&lt;TODAY(),"Vencida",IF(I39&lt;=TODAY()+Premissas!$B$5,"A vencer","Em dia"))))))),"Revisar premissa"))</f>
        <v/>
      </c>
      <c r="K39" s="14" t="n"/>
    </row>
    <row r="40" ht="31" customHeight="1">
      <c r="A40" s="14" t="n"/>
      <c r="B40" s="15" t="n"/>
      <c r="C40" s="14" t="n"/>
      <c r="D40" s="14" t="n"/>
      <c r="E40" s="16" t="n"/>
      <c r="F40" s="16" t="n"/>
      <c r="G40" s="17" t="n"/>
      <c r="H40" s="18" t="n"/>
      <c r="I40" s="16" t="n"/>
      <c r="J40" s="20">
        <f>IF(A40="","",IFERROR(IF(OR(B40="",C40=""),"Dados incompletos",IF(COUNTIFS($A$5:$A$104,A40,$B$5:$B$104,B40,$C$5:$C$104,C40)&gt;1,"Possível duplicidade",IF(H40="","Revisar situação",IF(H40="Inativo","Não aplicável",IF(I40="","Sem vencimento",IF(I40&lt;TODAY(),"Vencida",IF(I40&lt;=TODAY()+Premissas!$B$5,"A vencer","Em dia"))))))),"Revisar premissa"))</f>
        <v/>
      </c>
      <c r="K40" s="14" t="n"/>
    </row>
    <row r="41" ht="31" customHeight="1">
      <c r="A41" s="14" t="n"/>
      <c r="B41" s="15" t="n"/>
      <c r="C41" s="14" t="n"/>
      <c r="D41" s="14" t="n"/>
      <c r="E41" s="16" t="n"/>
      <c r="F41" s="16" t="n"/>
      <c r="G41" s="17" t="n"/>
      <c r="H41" s="18" t="n"/>
      <c r="I41" s="16" t="n"/>
      <c r="J41" s="19">
        <f>IF(A41="","",IFERROR(IF(OR(B41="",C41=""),"Dados incompletos",IF(COUNTIFS($A$5:$A$104,A41,$B$5:$B$104,B41,$C$5:$C$104,C41)&gt;1,"Possível duplicidade",IF(H41="","Revisar situação",IF(H41="Inativo","Não aplicável",IF(I41="","Sem vencimento",IF(I41&lt;TODAY(),"Vencida",IF(I41&lt;=TODAY()+Premissas!$B$5,"A vencer","Em dia"))))))),"Revisar premissa"))</f>
        <v/>
      </c>
      <c r="K41" s="14" t="n"/>
    </row>
    <row r="42" ht="31" customHeight="1">
      <c r="A42" s="14" t="n"/>
      <c r="B42" s="15" t="n"/>
      <c r="C42" s="14" t="n"/>
      <c r="D42" s="14" t="n"/>
      <c r="E42" s="16" t="n"/>
      <c r="F42" s="16" t="n"/>
      <c r="G42" s="17" t="n"/>
      <c r="H42" s="18" t="n"/>
      <c r="I42" s="16" t="n"/>
      <c r="J42" s="20">
        <f>IF(A42="","",IFERROR(IF(OR(B42="",C42=""),"Dados incompletos",IF(COUNTIFS($A$5:$A$104,A42,$B$5:$B$104,B42,$C$5:$C$104,C42)&gt;1,"Possível duplicidade",IF(H42="","Revisar situação",IF(H42="Inativo","Não aplicável",IF(I42="","Sem vencimento",IF(I42&lt;TODAY(),"Vencida",IF(I42&lt;=TODAY()+Premissas!$B$5,"A vencer","Em dia"))))))),"Revisar premissa"))</f>
        <v/>
      </c>
      <c r="K42" s="14" t="n"/>
    </row>
    <row r="43" ht="31" customHeight="1">
      <c r="A43" s="14" t="n"/>
      <c r="B43" s="15" t="n"/>
      <c r="C43" s="14" t="n"/>
      <c r="D43" s="14" t="n"/>
      <c r="E43" s="16" t="n"/>
      <c r="F43" s="16" t="n"/>
      <c r="G43" s="17" t="n"/>
      <c r="H43" s="18" t="n"/>
      <c r="I43" s="16" t="n"/>
      <c r="J43" s="19">
        <f>IF(A43="","",IFERROR(IF(OR(B43="",C43=""),"Dados incompletos",IF(COUNTIFS($A$5:$A$104,A43,$B$5:$B$104,B43,$C$5:$C$104,C43)&gt;1,"Possível duplicidade",IF(H43="","Revisar situação",IF(H43="Inativo","Não aplicável",IF(I43="","Sem vencimento",IF(I43&lt;TODAY(),"Vencida",IF(I43&lt;=TODAY()+Premissas!$B$5,"A vencer","Em dia"))))))),"Revisar premissa"))</f>
        <v/>
      </c>
      <c r="K43" s="14" t="n"/>
    </row>
    <row r="44" ht="31" customHeight="1">
      <c r="A44" s="14" t="n"/>
      <c r="B44" s="15" t="n"/>
      <c r="C44" s="14" t="n"/>
      <c r="D44" s="14" t="n"/>
      <c r="E44" s="16" t="n"/>
      <c r="F44" s="16" t="n"/>
      <c r="G44" s="17" t="n"/>
      <c r="H44" s="18" t="n"/>
      <c r="I44" s="16" t="n"/>
      <c r="J44" s="20">
        <f>IF(A44="","",IFERROR(IF(OR(B44="",C44=""),"Dados incompletos",IF(COUNTIFS($A$5:$A$104,A44,$B$5:$B$104,B44,$C$5:$C$104,C44)&gt;1,"Possível duplicidade",IF(H44="","Revisar situação",IF(H44="Inativo","Não aplicável",IF(I44="","Sem vencimento",IF(I44&lt;TODAY(),"Vencida",IF(I44&lt;=TODAY()+Premissas!$B$5,"A vencer","Em dia"))))))),"Revisar premissa"))</f>
        <v/>
      </c>
      <c r="K44" s="14" t="n"/>
    </row>
    <row r="45" ht="31" customHeight="1">
      <c r="A45" s="14" t="n"/>
      <c r="B45" s="15" t="n"/>
      <c r="C45" s="14" t="n"/>
      <c r="D45" s="14" t="n"/>
      <c r="E45" s="16" t="n"/>
      <c r="F45" s="16" t="n"/>
      <c r="G45" s="17" t="n"/>
      <c r="H45" s="18" t="n"/>
      <c r="I45" s="16" t="n"/>
      <c r="J45" s="19">
        <f>IF(A45="","",IFERROR(IF(OR(B45="",C45=""),"Dados incompletos",IF(COUNTIFS($A$5:$A$104,A45,$B$5:$B$104,B45,$C$5:$C$104,C45)&gt;1,"Possível duplicidade",IF(H45="","Revisar situação",IF(H45="Inativo","Não aplicável",IF(I45="","Sem vencimento",IF(I45&lt;TODAY(),"Vencida",IF(I45&lt;=TODAY()+Premissas!$B$5,"A vencer","Em dia"))))))),"Revisar premissa"))</f>
        <v/>
      </c>
      <c r="K45" s="14" t="n"/>
    </row>
    <row r="46" ht="31" customHeight="1">
      <c r="A46" s="14" t="n"/>
      <c r="B46" s="15" t="n"/>
      <c r="C46" s="14" t="n"/>
      <c r="D46" s="14" t="n"/>
      <c r="E46" s="16" t="n"/>
      <c r="F46" s="16" t="n"/>
      <c r="G46" s="17" t="n"/>
      <c r="H46" s="18" t="n"/>
      <c r="I46" s="16" t="n"/>
      <c r="J46" s="20">
        <f>IF(A46="","",IFERROR(IF(OR(B46="",C46=""),"Dados incompletos",IF(COUNTIFS($A$5:$A$104,A46,$B$5:$B$104,B46,$C$5:$C$104,C46)&gt;1,"Possível duplicidade",IF(H46="","Revisar situação",IF(H46="Inativo","Não aplicável",IF(I46="","Sem vencimento",IF(I46&lt;TODAY(),"Vencida",IF(I46&lt;=TODAY()+Premissas!$B$5,"A vencer","Em dia"))))))),"Revisar premissa"))</f>
        <v/>
      </c>
      <c r="K46" s="14" t="n"/>
    </row>
    <row r="47" ht="31" customHeight="1">
      <c r="A47" s="14" t="n"/>
      <c r="B47" s="15" t="n"/>
      <c r="C47" s="14" t="n"/>
      <c r="D47" s="14" t="n"/>
      <c r="E47" s="16" t="n"/>
      <c r="F47" s="16" t="n"/>
      <c r="G47" s="17" t="n"/>
      <c r="H47" s="18" t="n"/>
      <c r="I47" s="16" t="n"/>
      <c r="J47" s="19">
        <f>IF(A47="","",IFERROR(IF(OR(B47="",C47=""),"Dados incompletos",IF(COUNTIFS($A$5:$A$104,A47,$B$5:$B$104,B47,$C$5:$C$104,C47)&gt;1,"Possível duplicidade",IF(H47="","Revisar situação",IF(H47="Inativo","Não aplicável",IF(I47="","Sem vencimento",IF(I47&lt;TODAY(),"Vencida",IF(I47&lt;=TODAY()+Premissas!$B$5,"A vencer","Em dia"))))))),"Revisar premissa"))</f>
        <v/>
      </c>
      <c r="K47" s="14" t="n"/>
    </row>
    <row r="48" ht="31" customHeight="1">
      <c r="A48" s="14" t="n"/>
      <c r="B48" s="15" t="n"/>
      <c r="C48" s="14" t="n"/>
      <c r="D48" s="14" t="n"/>
      <c r="E48" s="16" t="n"/>
      <c r="F48" s="16" t="n"/>
      <c r="G48" s="17" t="n"/>
      <c r="H48" s="18" t="n"/>
      <c r="I48" s="16" t="n"/>
      <c r="J48" s="20">
        <f>IF(A48="","",IFERROR(IF(OR(B48="",C48=""),"Dados incompletos",IF(COUNTIFS($A$5:$A$104,A48,$B$5:$B$104,B48,$C$5:$C$104,C48)&gt;1,"Possível duplicidade",IF(H48="","Revisar situação",IF(H48="Inativo","Não aplicável",IF(I48="","Sem vencimento",IF(I48&lt;TODAY(),"Vencida",IF(I48&lt;=TODAY()+Premissas!$B$5,"A vencer","Em dia"))))))),"Revisar premissa"))</f>
        <v/>
      </c>
      <c r="K48" s="14" t="n"/>
    </row>
    <row r="49" ht="31" customHeight="1">
      <c r="A49" s="14" t="n"/>
      <c r="B49" s="15" t="n"/>
      <c r="C49" s="14" t="n"/>
      <c r="D49" s="14" t="n"/>
      <c r="E49" s="16" t="n"/>
      <c r="F49" s="16" t="n"/>
      <c r="G49" s="17" t="n"/>
      <c r="H49" s="18" t="n"/>
      <c r="I49" s="16" t="n"/>
      <c r="J49" s="19">
        <f>IF(A49="","",IFERROR(IF(OR(B49="",C49=""),"Dados incompletos",IF(COUNTIFS($A$5:$A$104,A49,$B$5:$B$104,B49,$C$5:$C$104,C49)&gt;1,"Possível duplicidade",IF(H49="","Revisar situação",IF(H49="Inativo","Não aplicável",IF(I49="","Sem vencimento",IF(I49&lt;TODAY(),"Vencida",IF(I49&lt;=TODAY()+Premissas!$B$5,"A vencer","Em dia"))))))),"Revisar premissa"))</f>
        <v/>
      </c>
      <c r="K49" s="14" t="n"/>
    </row>
    <row r="50" ht="31" customHeight="1">
      <c r="A50" s="14" t="n"/>
      <c r="B50" s="15" t="n"/>
      <c r="C50" s="14" t="n"/>
      <c r="D50" s="14" t="n"/>
      <c r="E50" s="16" t="n"/>
      <c r="F50" s="16" t="n"/>
      <c r="G50" s="17" t="n"/>
      <c r="H50" s="18" t="n"/>
      <c r="I50" s="16" t="n"/>
      <c r="J50" s="20">
        <f>IF(A50="","",IFERROR(IF(OR(B50="",C50=""),"Dados incompletos",IF(COUNTIFS($A$5:$A$104,A50,$B$5:$B$104,B50,$C$5:$C$104,C50)&gt;1,"Possível duplicidade",IF(H50="","Revisar situação",IF(H50="Inativo","Não aplicável",IF(I50="","Sem vencimento",IF(I50&lt;TODAY(),"Vencida",IF(I50&lt;=TODAY()+Premissas!$B$5,"A vencer","Em dia"))))))),"Revisar premissa"))</f>
        <v/>
      </c>
      <c r="K50" s="14" t="n"/>
    </row>
    <row r="51" ht="31" customHeight="1">
      <c r="A51" s="14" t="n"/>
      <c r="B51" s="15" t="n"/>
      <c r="C51" s="14" t="n"/>
      <c r="D51" s="14" t="n"/>
      <c r="E51" s="16" t="n"/>
      <c r="F51" s="16" t="n"/>
      <c r="G51" s="17" t="n"/>
      <c r="H51" s="18" t="n"/>
      <c r="I51" s="16" t="n"/>
      <c r="J51" s="19">
        <f>IF(A51="","",IFERROR(IF(OR(B51="",C51=""),"Dados incompletos",IF(COUNTIFS($A$5:$A$104,A51,$B$5:$B$104,B51,$C$5:$C$104,C51)&gt;1,"Possível duplicidade",IF(H51="","Revisar situação",IF(H51="Inativo","Não aplicável",IF(I51="","Sem vencimento",IF(I51&lt;TODAY(),"Vencida",IF(I51&lt;=TODAY()+Premissas!$B$5,"A vencer","Em dia"))))))),"Revisar premissa"))</f>
        <v/>
      </c>
      <c r="K51" s="14" t="n"/>
    </row>
    <row r="52" ht="31" customHeight="1">
      <c r="A52" s="14" t="n"/>
      <c r="B52" s="15" t="n"/>
      <c r="C52" s="14" t="n"/>
      <c r="D52" s="14" t="n"/>
      <c r="E52" s="16" t="n"/>
      <c r="F52" s="16" t="n"/>
      <c r="G52" s="17" t="n"/>
      <c r="H52" s="18" t="n"/>
      <c r="I52" s="16" t="n"/>
      <c r="J52" s="20">
        <f>IF(A52="","",IFERROR(IF(OR(B52="",C52=""),"Dados incompletos",IF(COUNTIFS($A$5:$A$104,A52,$B$5:$B$104,B52,$C$5:$C$104,C52)&gt;1,"Possível duplicidade",IF(H52="","Revisar situação",IF(H52="Inativo","Não aplicável",IF(I52="","Sem vencimento",IF(I52&lt;TODAY(),"Vencida",IF(I52&lt;=TODAY()+Premissas!$B$5,"A vencer","Em dia"))))))),"Revisar premissa"))</f>
        <v/>
      </c>
      <c r="K52" s="14" t="n"/>
    </row>
    <row r="53" ht="31" customHeight="1">
      <c r="A53" s="14" t="n"/>
      <c r="B53" s="15" t="n"/>
      <c r="C53" s="14" t="n"/>
      <c r="D53" s="14" t="n"/>
      <c r="E53" s="16" t="n"/>
      <c r="F53" s="16" t="n"/>
      <c r="G53" s="17" t="n"/>
      <c r="H53" s="18" t="n"/>
      <c r="I53" s="16" t="n"/>
      <c r="J53" s="19">
        <f>IF(A53="","",IFERROR(IF(OR(B53="",C53=""),"Dados incompletos",IF(COUNTIFS($A$5:$A$104,A53,$B$5:$B$104,B53,$C$5:$C$104,C53)&gt;1,"Possível duplicidade",IF(H53="","Revisar situação",IF(H53="Inativo","Não aplicável",IF(I53="","Sem vencimento",IF(I53&lt;TODAY(),"Vencida",IF(I53&lt;=TODAY()+Premissas!$B$5,"A vencer","Em dia"))))))),"Revisar premissa"))</f>
        <v/>
      </c>
      <c r="K53" s="14" t="n"/>
    </row>
    <row r="54" ht="31" customHeight="1">
      <c r="A54" s="14" t="n"/>
      <c r="B54" s="15" t="n"/>
      <c r="C54" s="14" t="n"/>
      <c r="D54" s="14" t="n"/>
      <c r="E54" s="16" t="n"/>
      <c r="F54" s="16" t="n"/>
      <c r="G54" s="17" t="n"/>
      <c r="H54" s="18" t="n"/>
      <c r="I54" s="16" t="n"/>
      <c r="J54" s="20">
        <f>IF(A54="","",IFERROR(IF(OR(B54="",C54=""),"Dados incompletos",IF(COUNTIFS($A$5:$A$104,A54,$B$5:$B$104,B54,$C$5:$C$104,C54)&gt;1,"Possível duplicidade",IF(H54="","Revisar situação",IF(H54="Inativo","Não aplicável",IF(I54="","Sem vencimento",IF(I54&lt;TODAY(),"Vencida",IF(I54&lt;=TODAY()+Premissas!$B$5,"A vencer","Em dia"))))))),"Revisar premissa"))</f>
        <v/>
      </c>
      <c r="K54" s="14" t="n"/>
    </row>
    <row r="55" ht="31" customHeight="1">
      <c r="A55" s="14" t="n"/>
      <c r="B55" s="15" t="n"/>
      <c r="C55" s="14" t="n"/>
      <c r="D55" s="14" t="n"/>
      <c r="E55" s="16" t="n"/>
      <c r="F55" s="16" t="n"/>
      <c r="G55" s="17" t="n"/>
      <c r="H55" s="18" t="n"/>
      <c r="I55" s="16" t="n"/>
      <c r="J55" s="19">
        <f>IF(A55="","",IFERROR(IF(OR(B55="",C55=""),"Dados incompletos",IF(COUNTIFS($A$5:$A$104,A55,$B$5:$B$104,B55,$C$5:$C$104,C55)&gt;1,"Possível duplicidade",IF(H55="","Revisar situação",IF(H55="Inativo","Não aplicável",IF(I55="","Sem vencimento",IF(I55&lt;TODAY(),"Vencida",IF(I55&lt;=TODAY()+Premissas!$B$5,"A vencer","Em dia"))))))),"Revisar premissa"))</f>
        <v/>
      </c>
      <c r="K55" s="14" t="n"/>
    </row>
    <row r="56" ht="31" customHeight="1">
      <c r="A56" s="14" t="n"/>
      <c r="B56" s="15" t="n"/>
      <c r="C56" s="14" t="n"/>
      <c r="D56" s="14" t="n"/>
      <c r="E56" s="16" t="n"/>
      <c r="F56" s="16" t="n"/>
      <c r="G56" s="17" t="n"/>
      <c r="H56" s="18" t="n"/>
      <c r="I56" s="16" t="n"/>
      <c r="J56" s="20">
        <f>IF(A56="","",IFERROR(IF(OR(B56="",C56=""),"Dados incompletos",IF(COUNTIFS($A$5:$A$104,A56,$B$5:$B$104,B56,$C$5:$C$104,C56)&gt;1,"Possível duplicidade",IF(H56="","Revisar situação",IF(H56="Inativo","Não aplicável",IF(I56="","Sem vencimento",IF(I56&lt;TODAY(),"Vencida",IF(I56&lt;=TODAY()+Premissas!$B$5,"A vencer","Em dia"))))))),"Revisar premissa"))</f>
        <v/>
      </c>
      <c r="K56" s="14" t="n"/>
    </row>
    <row r="57" ht="31" customHeight="1">
      <c r="A57" s="14" t="n"/>
      <c r="B57" s="15" t="n"/>
      <c r="C57" s="14" t="n"/>
      <c r="D57" s="14" t="n"/>
      <c r="E57" s="16" t="n"/>
      <c r="F57" s="16" t="n"/>
      <c r="G57" s="17" t="n"/>
      <c r="H57" s="18" t="n"/>
      <c r="I57" s="16" t="n"/>
      <c r="J57" s="19">
        <f>IF(A57="","",IFERROR(IF(OR(B57="",C57=""),"Dados incompletos",IF(COUNTIFS($A$5:$A$104,A57,$B$5:$B$104,B57,$C$5:$C$104,C57)&gt;1,"Possível duplicidade",IF(H57="","Revisar situação",IF(H57="Inativo","Não aplicável",IF(I57="","Sem vencimento",IF(I57&lt;TODAY(),"Vencida",IF(I57&lt;=TODAY()+Premissas!$B$5,"A vencer","Em dia"))))))),"Revisar premissa"))</f>
        <v/>
      </c>
      <c r="K57" s="14" t="n"/>
    </row>
    <row r="58" ht="31" customHeight="1">
      <c r="A58" s="14" t="n"/>
      <c r="B58" s="15" t="n"/>
      <c r="C58" s="14" t="n"/>
      <c r="D58" s="14" t="n"/>
      <c r="E58" s="16" t="n"/>
      <c r="F58" s="16" t="n"/>
      <c r="G58" s="17" t="n"/>
      <c r="H58" s="18" t="n"/>
      <c r="I58" s="16" t="n"/>
      <c r="J58" s="20">
        <f>IF(A58="","",IFERROR(IF(OR(B58="",C58=""),"Dados incompletos",IF(COUNTIFS($A$5:$A$104,A58,$B$5:$B$104,B58,$C$5:$C$104,C58)&gt;1,"Possível duplicidade",IF(H58="","Revisar situação",IF(H58="Inativo","Não aplicável",IF(I58="","Sem vencimento",IF(I58&lt;TODAY(),"Vencida",IF(I58&lt;=TODAY()+Premissas!$B$5,"A vencer","Em dia"))))))),"Revisar premissa"))</f>
        <v/>
      </c>
      <c r="K58" s="14" t="n"/>
    </row>
    <row r="59" ht="31" customHeight="1">
      <c r="A59" s="14" t="n"/>
      <c r="B59" s="15" t="n"/>
      <c r="C59" s="14" t="n"/>
      <c r="D59" s="14" t="n"/>
      <c r="E59" s="16" t="n"/>
      <c r="F59" s="16" t="n"/>
      <c r="G59" s="17" t="n"/>
      <c r="H59" s="18" t="n"/>
      <c r="I59" s="16" t="n"/>
      <c r="J59" s="19">
        <f>IF(A59="","",IFERROR(IF(OR(B59="",C59=""),"Dados incompletos",IF(COUNTIFS($A$5:$A$104,A59,$B$5:$B$104,B59,$C$5:$C$104,C59)&gt;1,"Possível duplicidade",IF(H59="","Revisar situação",IF(H59="Inativo","Não aplicável",IF(I59="","Sem vencimento",IF(I59&lt;TODAY(),"Vencida",IF(I59&lt;=TODAY()+Premissas!$B$5,"A vencer","Em dia"))))))),"Revisar premissa"))</f>
        <v/>
      </c>
      <c r="K59" s="14" t="n"/>
    </row>
    <row r="60" ht="31" customHeight="1">
      <c r="A60" s="14" t="n"/>
      <c r="B60" s="15" t="n"/>
      <c r="C60" s="14" t="n"/>
      <c r="D60" s="14" t="n"/>
      <c r="E60" s="16" t="n"/>
      <c r="F60" s="16" t="n"/>
      <c r="G60" s="17" t="n"/>
      <c r="H60" s="18" t="n"/>
      <c r="I60" s="16" t="n"/>
      <c r="J60" s="20">
        <f>IF(A60="","",IFERROR(IF(OR(B60="",C60=""),"Dados incompletos",IF(COUNTIFS($A$5:$A$104,A60,$B$5:$B$104,B60,$C$5:$C$104,C60)&gt;1,"Possível duplicidade",IF(H60="","Revisar situação",IF(H60="Inativo","Não aplicável",IF(I60="","Sem vencimento",IF(I60&lt;TODAY(),"Vencida",IF(I60&lt;=TODAY()+Premissas!$B$5,"A vencer","Em dia"))))))),"Revisar premissa"))</f>
        <v/>
      </c>
      <c r="K60" s="14" t="n"/>
    </row>
    <row r="61" ht="31" customHeight="1">
      <c r="A61" s="14" t="n"/>
      <c r="B61" s="15" t="n"/>
      <c r="C61" s="14" t="n"/>
      <c r="D61" s="14" t="n"/>
      <c r="E61" s="16" t="n"/>
      <c r="F61" s="16" t="n"/>
      <c r="G61" s="17" t="n"/>
      <c r="H61" s="18" t="n"/>
      <c r="I61" s="16" t="n"/>
      <c r="J61" s="19">
        <f>IF(A61="","",IFERROR(IF(OR(B61="",C61=""),"Dados incompletos",IF(COUNTIFS($A$5:$A$104,A61,$B$5:$B$104,B61,$C$5:$C$104,C61)&gt;1,"Possível duplicidade",IF(H61="","Revisar situação",IF(H61="Inativo","Não aplicável",IF(I61="","Sem vencimento",IF(I61&lt;TODAY(),"Vencida",IF(I61&lt;=TODAY()+Premissas!$B$5,"A vencer","Em dia"))))))),"Revisar premissa"))</f>
        <v/>
      </c>
      <c r="K61" s="14" t="n"/>
    </row>
    <row r="62" ht="31" customHeight="1">
      <c r="A62" s="14" t="n"/>
      <c r="B62" s="15" t="n"/>
      <c r="C62" s="14" t="n"/>
      <c r="D62" s="14" t="n"/>
      <c r="E62" s="16" t="n"/>
      <c r="F62" s="16" t="n"/>
      <c r="G62" s="17" t="n"/>
      <c r="H62" s="18" t="n"/>
      <c r="I62" s="16" t="n"/>
      <c r="J62" s="20">
        <f>IF(A62="","",IFERROR(IF(OR(B62="",C62=""),"Dados incompletos",IF(COUNTIFS($A$5:$A$104,A62,$B$5:$B$104,B62,$C$5:$C$104,C62)&gt;1,"Possível duplicidade",IF(H62="","Revisar situação",IF(H62="Inativo","Não aplicável",IF(I62="","Sem vencimento",IF(I62&lt;TODAY(),"Vencida",IF(I62&lt;=TODAY()+Premissas!$B$5,"A vencer","Em dia"))))))),"Revisar premissa"))</f>
        <v/>
      </c>
      <c r="K62" s="14" t="n"/>
    </row>
    <row r="63" ht="31" customHeight="1">
      <c r="A63" s="14" t="n"/>
      <c r="B63" s="15" t="n"/>
      <c r="C63" s="14" t="n"/>
      <c r="D63" s="14" t="n"/>
      <c r="E63" s="16" t="n"/>
      <c r="F63" s="16" t="n"/>
      <c r="G63" s="17" t="n"/>
      <c r="H63" s="18" t="n"/>
      <c r="I63" s="16" t="n"/>
      <c r="J63" s="19">
        <f>IF(A63="","",IFERROR(IF(OR(B63="",C63=""),"Dados incompletos",IF(COUNTIFS($A$5:$A$104,A63,$B$5:$B$104,B63,$C$5:$C$104,C63)&gt;1,"Possível duplicidade",IF(H63="","Revisar situação",IF(H63="Inativo","Não aplicável",IF(I63="","Sem vencimento",IF(I63&lt;TODAY(),"Vencida",IF(I63&lt;=TODAY()+Premissas!$B$5,"A vencer","Em dia"))))))),"Revisar premissa"))</f>
        <v/>
      </c>
      <c r="K63" s="14" t="n"/>
    </row>
    <row r="64" ht="31" customHeight="1">
      <c r="A64" s="14" t="n"/>
      <c r="B64" s="15" t="n"/>
      <c r="C64" s="14" t="n"/>
      <c r="D64" s="14" t="n"/>
      <c r="E64" s="16" t="n"/>
      <c r="F64" s="16" t="n"/>
      <c r="G64" s="17" t="n"/>
      <c r="H64" s="18" t="n"/>
      <c r="I64" s="16" t="n"/>
      <c r="J64" s="20">
        <f>IF(A64="","",IFERROR(IF(OR(B64="",C64=""),"Dados incompletos",IF(COUNTIFS($A$5:$A$104,A64,$B$5:$B$104,B64,$C$5:$C$104,C64)&gt;1,"Possível duplicidade",IF(H64="","Revisar situação",IF(H64="Inativo","Não aplicável",IF(I64="","Sem vencimento",IF(I64&lt;TODAY(),"Vencida",IF(I64&lt;=TODAY()+Premissas!$B$5,"A vencer","Em dia"))))))),"Revisar premissa"))</f>
        <v/>
      </c>
      <c r="K64" s="14" t="n"/>
    </row>
    <row r="65" ht="31" customHeight="1">
      <c r="A65" s="14" t="n"/>
      <c r="B65" s="15" t="n"/>
      <c r="C65" s="14" t="n"/>
      <c r="D65" s="14" t="n"/>
      <c r="E65" s="16" t="n"/>
      <c r="F65" s="16" t="n"/>
      <c r="G65" s="17" t="n"/>
      <c r="H65" s="18" t="n"/>
      <c r="I65" s="16" t="n"/>
      <c r="J65" s="19">
        <f>IF(A65="","",IFERROR(IF(OR(B65="",C65=""),"Dados incompletos",IF(COUNTIFS($A$5:$A$104,A65,$B$5:$B$104,B65,$C$5:$C$104,C65)&gt;1,"Possível duplicidade",IF(H65="","Revisar situação",IF(H65="Inativo","Não aplicável",IF(I65="","Sem vencimento",IF(I65&lt;TODAY(),"Vencida",IF(I65&lt;=TODAY()+Premissas!$B$5,"A vencer","Em dia"))))))),"Revisar premissa"))</f>
        <v/>
      </c>
      <c r="K65" s="14" t="n"/>
    </row>
    <row r="66" ht="31" customHeight="1">
      <c r="A66" s="14" t="n"/>
      <c r="B66" s="15" t="n"/>
      <c r="C66" s="14" t="n"/>
      <c r="D66" s="14" t="n"/>
      <c r="E66" s="16" t="n"/>
      <c r="F66" s="16" t="n"/>
      <c r="G66" s="17" t="n"/>
      <c r="H66" s="18" t="n"/>
      <c r="I66" s="16" t="n"/>
      <c r="J66" s="20">
        <f>IF(A66="","",IFERROR(IF(OR(B66="",C66=""),"Dados incompletos",IF(COUNTIFS($A$5:$A$104,A66,$B$5:$B$104,B66,$C$5:$C$104,C66)&gt;1,"Possível duplicidade",IF(H66="","Revisar situação",IF(H66="Inativo","Não aplicável",IF(I66="","Sem vencimento",IF(I66&lt;TODAY(),"Vencida",IF(I66&lt;=TODAY()+Premissas!$B$5,"A vencer","Em dia"))))))),"Revisar premissa"))</f>
        <v/>
      </c>
      <c r="K66" s="14" t="n"/>
    </row>
    <row r="67" ht="31" customHeight="1">
      <c r="A67" s="14" t="n"/>
      <c r="B67" s="15" t="n"/>
      <c r="C67" s="14" t="n"/>
      <c r="D67" s="14" t="n"/>
      <c r="E67" s="16" t="n"/>
      <c r="F67" s="16" t="n"/>
      <c r="G67" s="17" t="n"/>
      <c r="H67" s="18" t="n"/>
      <c r="I67" s="16" t="n"/>
      <c r="J67" s="19">
        <f>IF(A67="","",IFERROR(IF(OR(B67="",C67=""),"Dados incompletos",IF(COUNTIFS($A$5:$A$104,A67,$B$5:$B$104,B67,$C$5:$C$104,C67)&gt;1,"Possível duplicidade",IF(H67="","Revisar situação",IF(H67="Inativo","Não aplicável",IF(I67="","Sem vencimento",IF(I67&lt;TODAY(),"Vencida",IF(I67&lt;=TODAY()+Premissas!$B$5,"A vencer","Em dia"))))))),"Revisar premissa"))</f>
        <v/>
      </c>
      <c r="K67" s="14" t="n"/>
    </row>
    <row r="68" ht="31" customHeight="1">
      <c r="A68" s="14" t="n"/>
      <c r="B68" s="15" t="n"/>
      <c r="C68" s="14" t="n"/>
      <c r="D68" s="14" t="n"/>
      <c r="E68" s="16" t="n"/>
      <c r="F68" s="16" t="n"/>
      <c r="G68" s="17" t="n"/>
      <c r="H68" s="18" t="n"/>
      <c r="I68" s="16" t="n"/>
      <c r="J68" s="20">
        <f>IF(A68="","",IFERROR(IF(OR(B68="",C68=""),"Dados incompletos",IF(COUNTIFS($A$5:$A$104,A68,$B$5:$B$104,B68,$C$5:$C$104,C68)&gt;1,"Possível duplicidade",IF(H68="","Revisar situação",IF(H68="Inativo","Não aplicável",IF(I68="","Sem vencimento",IF(I68&lt;TODAY(),"Vencida",IF(I68&lt;=TODAY()+Premissas!$B$5,"A vencer","Em dia"))))))),"Revisar premissa"))</f>
        <v/>
      </c>
      <c r="K68" s="14" t="n"/>
    </row>
    <row r="69" ht="31" customHeight="1">
      <c r="A69" s="14" t="n"/>
      <c r="B69" s="15" t="n"/>
      <c r="C69" s="14" t="n"/>
      <c r="D69" s="14" t="n"/>
      <c r="E69" s="16" t="n"/>
      <c r="F69" s="16" t="n"/>
      <c r="G69" s="17" t="n"/>
      <c r="H69" s="18" t="n"/>
      <c r="I69" s="16" t="n"/>
      <c r="J69" s="19">
        <f>IF(A69="","",IFERROR(IF(OR(B69="",C69=""),"Dados incompletos",IF(COUNTIFS($A$5:$A$104,A69,$B$5:$B$104,B69,$C$5:$C$104,C69)&gt;1,"Possível duplicidade",IF(H69="","Revisar situação",IF(H69="Inativo","Não aplicável",IF(I69="","Sem vencimento",IF(I69&lt;TODAY(),"Vencida",IF(I69&lt;=TODAY()+Premissas!$B$5,"A vencer","Em dia"))))))),"Revisar premissa"))</f>
        <v/>
      </c>
      <c r="K69" s="14" t="n"/>
    </row>
    <row r="70" ht="31" customHeight="1">
      <c r="A70" s="14" t="n"/>
      <c r="B70" s="15" t="n"/>
      <c r="C70" s="14" t="n"/>
      <c r="D70" s="14" t="n"/>
      <c r="E70" s="16" t="n"/>
      <c r="F70" s="16" t="n"/>
      <c r="G70" s="17" t="n"/>
      <c r="H70" s="18" t="n"/>
      <c r="I70" s="16" t="n"/>
      <c r="J70" s="20">
        <f>IF(A70="","",IFERROR(IF(OR(B70="",C70=""),"Dados incompletos",IF(COUNTIFS($A$5:$A$104,A70,$B$5:$B$104,B70,$C$5:$C$104,C70)&gt;1,"Possível duplicidade",IF(H70="","Revisar situação",IF(H70="Inativo","Não aplicável",IF(I70="","Sem vencimento",IF(I70&lt;TODAY(),"Vencida",IF(I70&lt;=TODAY()+Premissas!$B$5,"A vencer","Em dia"))))))),"Revisar premissa"))</f>
        <v/>
      </c>
      <c r="K70" s="14" t="n"/>
    </row>
    <row r="71" ht="31" customHeight="1">
      <c r="A71" s="14" t="n"/>
      <c r="B71" s="15" t="n"/>
      <c r="C71" s="14" t="n"/>
      <c r="D71" s="14" t="n"/>
      <c r="E71" s="16" t="n"/>
      <c r="F71" s="16" t="n"/>
      <c r="G71" s="17" t="n"/>
      <c r="H71" s="18" t="n"/>
      <c r="I71" s="16" t="n"/>
      <c r="J71" s="19">
        <f>IF(A71="","",IFERROR(IF(OR(B71="",C71=""),"Dados incompletos",IF(COUNTIFS($A$5:$A$104,A71,$B$5:$B$104,B71,$C$5:$C$104,C71)&gt;1,"Possível duplicidade",IF(H71="","Revisar situação",IF(H71="Inativo","Não aplicável",IF(I71="","Sem vencimento",IF(I71&lt;TODAY(),"Vencida",IF(I71&lt;=TODAY()+Premissas!$B$5,"A vencer","Em dia"))))))),"Revisar premissa"))</f>
        <v/>
      </c>
      <c r="K71" s="14" t="n"/>
    </row>
    <row r="72" ht="31" customHeight="1">
      <c r="A72" s="14" t="n"/>
      <c r="B72" s="15" t="n"/>
      <c r="C72" s="14" t="n"/>
      <c r="D72" s="14" t="n"/>
      <c r="E72" s="16" t="n"/>
      <c r="F72" s="16" t="n"/>
      <c r="G72" s="17" t="n"/>
      <c r="H72" s="18" t="n"/>
      <c r="I72" s="16" t="n"/>
      <c r="J72" s="20">
        <f>IF(A72="","",IFERROR(IF(OR(B72="",C72=""),"Dados incompletos",IF(COUNTIFS($A$5:$A$104,A72,$B$5:$B$104,B72,$C$5:$C$104,C72)&gt;1,"Possível duplicidade",IF(H72="","Revisar situação",IF(H72="Inativo","Não aplicável",IF(I72="","Sem vencimento",IF(I72&lt;TODAY(),"Vencida",IF(I72&lt;=TODAY()+Premissas!$B$5,"A vencer","Em dia"))))))),"Revisar premissa"))</f>
        <v/>
      </c>
      <c r="K72" s="14" t="n"/>
    </row>
    <row r="73" ht="31" customHeight="1">
      <c r="A73" s="14" t="n"/>
      <c r="B73" s="15" t="n"/>
      <c r="C73" s="14" t="n"/>
      <c r="D73" s="14" t="n"/>
      <c r="E73" s="16" t="n"/>
      <c r="F73" s="16" t="n"/>
      <c r="G73" s="17" t="n"/>
      <c r="H73" s="18" t="n"/>
      <c r="I73" s="16" t="n"/>
      <c r="J73" s="19">
        <f>IF(A73="","",IFERROR(IF(OR(B73="",C73=""),"Dados incompletos",IF(COUNTIFS($A$5:$A$104,A73,$B$5:$B$104,B73,$C$5:$C$104,C73)&gt;1,"Possível duplicidade",IF(H73="","Revisar situação",IF(H73="Inativo","Não aplicável",IF(I73="","Sem vencimento",IF(I73&lt;TODAY(),"Vencida",IF(I73&lt;=TODAY()+Premissas!$B$5,"A vencer","Em dia"))))))),"Revisar premissa"))</f>
        <v/>
      </c>
      <c r="K73" s="14" t="n"/>
    </row>
    <row r="74" ht="31" customHeight="1">
      <c r="A74" s="14" t="n"/>
      <c r="B74" s="15" t="n"/>
      <c r="C74" s="14" t="n"/>
      <c r="D74" s="14" t="n"/>
      <c r="E74" s="16" t="n"/>
      <c r="F74" s="16" t="n"/>
      <c r="G74" s="17" t="n"/>
      <c r="H74" s="18" t="n"/>
      <c r="I74" s="16" t="n"/>
      <c r="J74" s="20">
        <f>IF(A74="","",IFERROR(IF(OR(B74="",C74=""),"Dados incompletos",IF(COUNTIFS($A$5:$A$104,A74,$B$5:$B$104,B74,$C$5:$C$104,C74)&gt;1,"Possível duplicidade",IF(H74="","Revisar situação",IF(H74="Inativo","Não aplicável",IF(I74="","Sem vencimento",IF(I74&lt;TODAY(),"Vencida",IF(I74&lt;=TODAY()+Premissas!$B$5,"A vencer","Em dia"))))))),"Revisar premissa"))</f>
        <v/>
      </c>
      <c r="K74" s="14" t="n"/>
    </row>
    <row r="75" ht="31" customHeight="1">
      <c r="A75" s="14" t="n"/>
      <c r="B75" s="15" t="n"/>
      <c r="C75" s="14" t="n"/>
      <c r="D75" s="14" t="n"/>
      <c r="E75" s="16" t="n"/>
      <c r="F75" s="16" t="n"/>
      <c r="G75" s="17" t="n"/>
      <c r="H75" s="18" t="n"/>
      <c r="I75" s="16" t="n"/>
      <c r="J75" s="19">
        <f>IF(A75="","",IFERROR(IF(OR(B75="",C75=""),"Dados incompletos",IF(COUNTIFS($A$5:$A$104,A75,$B$5:$B$104,B75,$C$5:$C$104,C75)&gt;1,"Possível duplicidade",IF(H75="","Revisar situação",IF(H75="Inativo","Não aplicável",IF(I75="","Sem vencimento",IF(I75&lt;TODAY(),"Vencida",IF(I75&lt;=TODAY()+Premissas!$B$5,"A vencer","Em dia"))))))),"Revisar premissa"))</f>
        <v/>
      </c>
      <c r="K75" s="14" t="n"/>
    </row>
    <row r="76" ht="31" customHeight="1">
      <c r="A76" s="14" t="n"/>
      <c r="B76" s="15" t="n"/>
      <c r="C76" s="14" t="n"/>
      <c r="D76" s="14" t="n"/>
      <c r="E76" s="16" t="n"/>
      <c r="F76" s="16" t="n"/>
      <c r="G76" s="17" t="n"/>
      <c r="H76" s="18" t="n"/>
      <c r="I76" s="16" t="n"/>
      <c r="J76" s="20">
        <f>IF(A76="","",IFERROR(IF(OR(B76="",C76=""),"Dados incompletos",IF(COUNTIFS($A$5:$A$104,A76,$B$5:$B$104,B76,$C$5:$C$104,C76)&gt;1,"Possível duplicidade",IF(H76="","Revisar situação",IF(H76="Inativo","Não aplicável",IF(I76="","Sem vencimento",IF(I76&lt;TODAY(),"Vencida",IF(I76&lt;=TODAY()+Premissas!$B$5,"A vencer","Em dia"))))))),"Revisar premissa"))</f>
        <v/>
      </c>
      <c r="K76" s="14" t="n"/>
    </row>
    <row r="77" ht="31" customHeight="1">
      <c r="A77" s="14" t="n"/>
      <c r="B77" s="15" t="n"/>
      <c r="C77" s="14" t="n"/>
      <c r="D77" s="14" t="n"/>
      <c r="E77" s="16" t="n"/>
      <c r="F77" s="16" t="n"/>
      <c r="G77" s="17" t="n"/>
      <c r="H77" s="18" t="n"/>
      <c r="I77" s="16" t="n"/>
      <c r="J77" s="19">
        <f>IF(A77="","",IFERROR(IF(OR(B77="",C77=""),"Dados incompletos",IF(COUNTIFS($A$5:$A$104,A77,$B$5:$B$104,B77,$C$5:$C$104,C77)&gt;1,"Possível duplicidade",IF(H77="","Revisar situação",IF(H77="Inativo","Não aplicável",IF(I77="","Sem vencimento",IF(I77&lt;TODAY(),"Vencida",IF(I77&lt;=TODAY()+Premissas!$B$5,"A vencer","Em dia"))))))),"Revisar premissa"))</f>
        <v/>
      </c>
      <c r="K77" s="14" t="n"/>
    </row>
    <row r="78" ht="31" customHeight="1">
      <c r="A78" s="14" t="n"/>
      <c r="B78" s="15" t="n"/>
      <c r="C78" s="14" t="n"/>
      <c r="D78" s="14" t="n"/>
      <c r="E78" s="16" t="n"/>
      <c r="F78" s="16" t="n"/>
      <c r="G78" s="17" t="n"/>
      <c r="H78" s="18" t="n"/>
      <c r="I78" s="16" t="n"/>
      <c r="J78" s="20">
        <f>IF(A78="","",IFERROR(IF(OR(B78="",C78=""),"Dados incompletos",IF(COUNTIFS($A$5:$A$104,A78,$B$5:$B$104,B78,$C$5:$C$104,C78)&gt;1,"Possível duplicidade",IF(H78="","Revisar situação",IF(H78="Inativo","Não aplicável",IF(I78="","Sem vencimento",IF(I78&lt;TODAY(),"Vencida",IF(I78&lt;=TODAY()+Premissas!$B$5,"A vencer","Em dia"))))))),"Revisar premissa"))</f>
        <v/>
      </c>
      <c r="K78" s="14" t="n"/>
    </row>
    <row r="79" ht="31" customHeight="1">
      <c r="A79" s="14" t="n"/>
      <c r="B79" s="15" t="n"/>
      <c r="C79" s="14" t="n"/>
      <c r="D79" s="14" t="n"/>
      <c r="E79" s="16" t="n"/>
      <c r="F79" s="16" t="n"/>
      <c r="G79" s="17" t="n"/>
      <c r="H79" s="18" t="n"/>
      <c r="I79" s="16" t="n"/>
      <c r="J79" s="19">
        <f>IF(A79="","",IFERROR(IF(OR(B79="",C79=""),"Dados incompletos",IF(COUNTIFS($A$5:$A$104,A79,$B$5:$B$104,B79,$C$5:$C$104,C79)&gt;1,"Possível duplicidade",IF(H79="","Revisar situação",IF(H79="Inativo","Não aplicável",IF(I79="","Sem vencimento",IF(I79&lt;TODAY(),"Vencida",IF(I79&lt;=TODAY()+Premissas!$B$5,"A vencer","Em dia"))))))),"Revisar premissa"))</f>
        <v/>
      </c>
      <c r="K79" s="14" t="n"/>
    </row>
    <row r="80" ht="31" customHeight="1">
      <c r="A80" s="14" t="n"/>
      <c r="B80" s="15" t="n"/>
      <c r="C80" s="14" t="n"/>
      <c r="D80" s="14" t="n"/>
      <c r="E80" s="16" t="n"/>
      <c r="F80" s="16" t="n"/>
      <c r="G80" s="17" t="n"/>
      <c r="H80" s="18" t="n"/>
      <c r="I80" s="16" t="n"/>
      <c r="J80" s="20">
        <f>IF(A80="","",IFERROR(IF(OR(B80="",C80=""),"Dados incompletos",IF(COUNTIFS($A$5:$A$104,A80,$B$5:$B$104,B80,$C$5:$C$104,C80)&gt;1,"Possível duplicidade",IF(H80="","Revisar situação",IF(H80="Inativo","Não aplicável",IF(I80="","Sem vencimento",IF(I80&lt;TODAY(),"Vencida",IF(I80&lt;=TODAY()+Premissas!$B$5,"A vencer","Em dia"))))))),"Revisar premissa"))</f>
        <v/>
      </c>
      <c r="K80" s="14" t="n"/>
    </row>
    <row r="81" ht="31" customHeight="1">
      <c r="A81" s="14" t="n"/>
      <c r="B81" s="15" t="n"/>
      <c r="C81" s="14" t="n"/>
      <c r="D81" s="14" t="n"/>
      <c r="E81" s="16" t="n"/>
      <c r="F81" s="16" t="n"/>
      <c r="G81" s="17" t="n"/>
      <c r="H81" s="18" t="n"/>
      <c r="I81" s="16" t="n"/>
      <c r="J81" s="19">
        <f>IF(A81="","",IFERROR(IF(OR(B81="",C81=""),"Dados incompletos",IF(COUNTIFS($A$5:$A$104,A81,$B$5:$B$104,B81,$C$5:$C$104,C81)&gt;1,"Possível duplicidade",IF(H81="","Revisar situação",IF(H81="Inativo","Não aplicável",IF(I81="","Sem vencimento",IF(I81&lt;TODAY(),"Vencida",IF(I81&lt;=TODAY()+Premissas!$B$5,"A vencer","Em dia"))))))),"Revisar premissa"))</f>
        <v/>
      </c>
      <c r="K81" s="14" t="n"/>
    </row>
    <row r="82" ht="31" customHeight="1">
      <c r="A82" s="14" t="n"/>
      <c r="B82" s="15" t="n"/>
      <c r="C82" s="14" t="n"/>
      <c r="D82" s="14" t="n"/>
      <c r="E82" s="16" t="n"/>
      <c r="F82" s="16" t="n"/>
      <c r="G82" s="17" t="n"/>
      <c r="H82" s="18" t="n"/>
      <c r="I82" s="16" t="n"/>
      <c r="J82" s="20">
        <f>IF(A82="","",IFERROR(IF(OR(B82="",C82=""),"Dados incompletos",IF(COUNTIFS($A$5:$A$104,A82,$B$5:$B$104,B82,$C$5:$C$104,C82)&gt;1,"Possível duplicidade",IF(H82="","Revisar situação",IF(H82="Inativo","Não aplicável",IF(I82="","Sem vencimento",IF(I82&lt;TODAY(),"Vencida",IF(I82&lt;=TODAY()+Premissas!$B$5,"A vencer","Em dia"))))))),"Revisar premissa"))</f>
        <v/>
      </c>
      <c r="K82" s="14" t="n"/>
    </row>
    <row r="83" ht="31" customHeight="1">
      <c r="A83" s="14" t="n"/>
      <c r="B83" s="15" t="n"/>
      <c r="C83" s="14" t="n"/>
      <c r="D83" s="14" t="n"/>
      <c r="E83" s="16" t="n"/>
      <c r="F83" s="16" t="n"/>
      <c r="G83" s="17" t="n"/>
      <c r="H83" s="18" t="n"/>
      <c r="I83" s="16" t="n"/>
      <c r="J83" s="19">
        <f>IF(A83="","",IFERROR(IF(OR(B83="",C83=""),"Dados incompletos",IF(COUNTIFS($A$5:$A$104,A83,$B$5:$B$104,B83,$C$5:$C$104,C83)&gt;1,"Possível duplicidade",IF(H83="","Revisar situação",IF(H83="Inativo","Não aplicável",IF(I83="","Sem vencimento",IF(I83&lt;TODAY(),"Vencida",IF(I83&lt;=TODAY()+Premissas!$B$5,"A vencer","Em dia"))))))),"Revisar premissa"))</f>
        <v/>
      </c>
      <c r="K83" s="14" t="n"/>
    </row>
    <row r="84" ht="31" customHeight="1">
      <c r="A84" s="14" t="n"/>
      <c r="B84" s="15" t="n"/>
      <c r="C84" s="14" t="n"/>
      <c r="D84" s="14" t="n"/>
      <c r="E84" s="16" t="n"/>
      <c r="F84" s="16" t="n"/>
      <c r="G84" s="17" t="n"/>
      <c r="H84" s="18" t="n"/>
      <c r="I84" s="16" t="n"/>
      <c r="J84" s="20">
        <f>IF(A84="","",IFERROR(IF(OR(B84="",C84=""),"Dados incompletos",IF(COUNTIFS($A$5:$A$104,A84,$B$5:$B$104,B84,$C$5:$C$104,C84)&gt;1,"Possível duplicidade",IF(H84="","Revisar situação",IF(H84="Inativo","Não aplicável",IF(I84="","Sem vencimento",IF(I84&lt;TODAY(),"Vencida",IF(I84&lt;=TODAY()+Premissas!$B$5,"A vencer","Em dia"))))))),"Revisar premissa"))</f>
        <v/>
      </c>
      <c r="K84" s="14" t="n"/>
    </row>
    <row r="85" ht="31" customHeight="1">
      <c r="A85" s="14" t="n"/>
      <c r="B85" s="15" t="n"/>
      <c r="C85" s="14" t="n"/>
      <c r="D85" s="14" t="n"/>
      <c r="E85" s="16" t="n"/>
      <c r="F85" s="16" t="n"/>
      <c r="G85" s="17" t="n"/>
      <c r="H85" s="18" t="n"/>
      <c r="I85" s="16" t="n"/>
      <c r="J85" s="19">
        <f>IF(A85="","",IFERROR(IF(OR(B85="",C85=""),"Dados incompletos",IF(COUNTIFS($A$5:$A$104,A85,$B$5:$B$104,B85,$C$5:$C$104,C85)&gt;1,"Possível duplicidade",IF(H85="","Revisar situação",IF(H85="Inativo","Não aplicável",IF(I85="","Sem vencimento",IF(I85&lt;TODAY(),"Vencida",IF(I85&lt;=TODAY()+Premissas!$B$5,"A vencer","Em dia"))))))),"Revisar premissa"))</f>
        <v/>
      </c>
      <c r="K85" s="14" t="n"/>
    </row>
    <row r="86" ht="31" customHeight="1">
      <c r="A86" s="14" t="n"/>
      <c r="B86" s="15" t="n"/>
      <c r="C86" s="14" t="n"/>
      <c r="D86" s="14" t="n"/>
      <c r="E86" s="16" t="n"/>
      <c r="F86" s="16" t="n"/>
      <c r="G86" s="17" t="n"/>
      <c r="H86" s="18" t="n"/>
      <c r="I86" s="16" t="n"/>
      <c r="J86" s="20">
        <f>IF(A86="","",IFERROR(IF(OR(B86="",C86=""),"Dados incompletos",IF(COUNTIFS($A$5:$A$104,A86,$B$5:$B$104,B86,$C$5:$C$104,C86)&gt;1,"Possível duplicidade",IF(H86="","Revisar situação",IF(H86="Inativo","Não aplicável",IF(I86="","Sem vencimento",IF(I86&lt;TODAY(),"Vencida",IF(I86&lt;=TODAY()+Premissas!$B$5,"A vencer","Em dia"))))))),"Revisar premissa"))</f>
        <v/>
      </c>
      <c r="K86" s="14" t="n"/>
    </row>
    <row r="87" ht="31" customHeight="1">
      <c r="A87" s="14" t="n"/>
      <c r="B87" s="15" t="n"/>
      <c r="C87" s="14" t="n"/>
      <c r="D87" s="14" t="n"/>
      <c r="E87" s="16" t="n"/>
      <c r="F87" s="16" t="n"/>
      <c r="G87" s="17" t="n"/>
      <c r="H87" s="18" t="n"/>
      <c r="I87" s="16" t="n"/>
      <c r="J87" s="19">
        <f>IF(A87="","",IFERROR(IF(OR(B87="",C87=""),"Dados incompletos",IF(COUNTIFS($A$5:$A$104,A87,$B$5:$B$104,B87,$C$5:$C$104,C87)&gt;1,"Possível duplicidade",IF(H87="","Revisar situação",IF(H87="Inativo","Não aplicável",IF(I87="","Sem vencimento",IF(I87&lt;TODAY(),"Vencida",IF(I87&lt;=TODAY()+Premissas!$B$5,"A vencer","Em dia"))))))),"Revisar premissa"))</f>
        <v/>
      </c>
      <c r="K87" s="14" t="n"/>
    </row>
    <row r="88" ht="31" customHeight="1">
      <c r="A88" s="14" t="n"/>
      <c r="B88" s="15" t="n"/>
      <c r="C88" s="14" t="n"/>
      <c r="D88" s="14" t="n"/>
      <c r="E88" s="16" t="n"/>
      <c r="F88" s="16" t="n"/>
      <c r="G88" s="17" t="n"/>
      <c r="H88" s="18" t="n"/>
      <c r="I88" s="16" t="n"/>
      <c r="J88" s="20">
        <f>IF(A88="","",IFERROR(IF(OR(B88="",C88=""),"Dados incompletos",IF(COUNTIFS($A$5:$A$104,A88,$B$5:$B$104,B88,$C$5:$C$104,C88)&gt;1,"Possível duplicidade",IF(H88="","Revisar situação",IF(H88="Inativo","Não aplicável",IF(I88="","Sem vencimento",IF(I88&lt;TODAY(),"Vencida",IF(I88&lt;=TODAY()+Premissas!$B$5,"A vencer","Em dia"))))))),"Revisar premissa"))</f>
        <v/>
      </c>
      <c r="K88" s="14" t="n"/>
    </row>
    <row r="89" ht="31" customHeight="1">
      <c r="A89" s="14" t="n"/>
      <c r="B89" s="15" t="n"/>
      <c r="C89" s="14" t="n"/>
      <c r="D89" s="14" t="n"/>
      <c r="E89" s="16" t="n"/>
      <c r="F89" s="16" t="n"/>
      <c r="G89" s="17" t="n"/>
      <c r="H89" s="18" t="n"/>
      <c r="I89" s="16" t="n"/>
      <c r="J89" s="19">
        <f>IF(A89="","",IFERROR(IF(OR(B89="",C89=""),"Dados incompletos",IF(COUNTIFS($A$5:$A$104,A89,$B$5:$B$104,B89,$C$5:$C$104,C89)&gt;1,"Possível duplicidade",IF(H89="","Revisar situação",IF(H89="Inativo","Não aplicável",IF(I89="","Sem vencimento",IF(I89&lt;TODAY(),"Vencida",IF(I89&lt;=TODAY()+Premissas!$B$5,"A vencer","Em dia"))))))),"Revisar premissa"))</f>
        <v/>
      </c>
      <c r="K89" s="14" t="n"/>
    </row>
    <row r="90" ht="31" customHeight="1">
      <c r="A90" s="14" t="n"/>
      <c r="B90" s="15" t="n"/>
      <c r="C90" s="14" t="n"/>
      <c r="D90" s="14" t="n"/>
      <c r="E90" s="16" t="n"/>
      <c r="F90" s="16" t="n"/>
      <c r="G90" s="17" t="n"/>
      <c r="H90" s="18" t="n"/>
      <c r="I90" s="16" t="n"/>
      <c r="J90" s="20">
        <f>IF(A90="","",IFERROR(IF(OR(B90="",C90=""),"Dados incompletos",IF(COUNTIFS($A$5:$A$104,A90,$B$5:$B$104,B90,$C$5:$C$104,C90)&gt;1,"Possível duplicidade",IF(H90="","Revisar situação",IF(H90="Inativo","Não aplicável",IF(I90="","Sem vencimento",IF(I90&lt;TODAY(),"Vencida",IF(I90&lt;=TODAY()+Premissas!$B$5,"A vencer","Em dia"))))))),"Revisar premissa"))</f>
        <v/>
      </c>
      <c r="K90" s="14" t="n"/>
    </row>
    <row r="91" ht="31" customHeight="1">
      <c r="A91" s="14" t="n"/>
      <c r="B91" s="15" t="n"/>
      <c r="C91" s="14" t="n"/>
      <c r="D91" s="14" t="n"/>
      <c r="E91" s="16" t="n"/>
      <c r="F91" s="16" t="n"/>
      <c r="G91" s="17" t="n"/>
      <c r="H91" s="18" t="n"/>
      <c r="I91" s="16" t="n"/>
      <c r="J91" s="19">
        <f>IF(A91="","",IFERROR(IF(OR(B91="",C91=""),"Dados incompletos",IF(COUNTIFS($A$5:$A$104,A91,$B$5:$B$104,B91,$C$5:$C$104,C91)&gt;1,"Possível duplicidade",IF(H91="","Revisar situação",IF(H91="Inativo","Não aplicável",IF(I91="","Sem vencimento",IF(I91&lt;TODAY(),"Vencida",IF(I91&lt;=TODAY()+Premissas!$B$5,"A vencer","Em dia"))))))),"Revisar premissa"))</f>
        <v/>
      </c>
      <c r="K91" s="14" t="n"/>
    </row>
    <row r="92" ht="31" customHeight="1">
      <c r="A92" s="14" t="n"/>
      <c r="B92" s="15" t="n"/>
      <c r="C92" s="14" t="n"/>
      <c r="D92" s="14" t="n"/>
      <c r="E92" s="16" t="n"/>
      <c r="F92" s="16" t="n"/>
      <c r="G92" s="17" t="n"/>
      <c r="H92" s="18" t="n"/>
      <c r="I92" s="16" t="n"/>
      <c r="J92" s="20">
        <f>IF(A92="","",IFERROR(IF(OR(B92="",C92=""),"Dados incompletos",IF(COUNTIFS($A$5:$A$104,A92,$B$5:$B$104,B92,$C$5:$C$104,C92)&gt;1,"Possível duplicidade",IF(H92="","Revisar situação",IF(H92="Inativo","Não aplicável",IF(I92="","Sem vencimento",IF(I92&lt;TODAY(),"Vencida",IF(I92&lt;=TODAY()+Premissas!$B$5,"A vencer","Em dia"))))))),"Revisar premissa"))</f>
        <v/>
      </c>
      <c r="K92" s="14" t="n"/>
    </row>
    <row r="93" ht="31" customHeight="1">
      <c r="A93" s="14" t="n"/>
      <c r="B93" s="15" t="n"/>
      <c r="C93" s="14" t="n"/>
      <c r="D93" s="14" t="n"/>
      <c r="E93" s="16" t="n"/>
      <c r="F93" s="16" t="n"/>
      <c r="G93" s="17" t="n"/>
      <c r="H93" s="18" t="n"/>
      <c r="I93" s="16" t="n"/>
      <c r="J93" s="19">
        <f>IF(A93="","",IFERROR(IF(OR(B93="",C93=""),"Dados incompletos",IF(COUNTIFS($A$5:$A$104,A93,$B$5:$B$104,B93,$C$5:$C$104,C93)&gt;1,"Possível duplicidade",IF(H93="","Revisar situação",IF(H93="Inativo","Não aplicável",IF(I93="","Sem vencimento",IF(I93&lt;TODAY(),"Vencida",IF(I93&lt;=TODAY()+Premissas!$B$5,"A vencer","Em dia"))))))),"Revisar premissa"))</f>
        <v/>
      </c>
      <c r="K93" s="14" t="n"/>
    </row>
    <row r="94" ht="31" customHeight="1">
      <c r="A94" s="14" t="n"/>
      <c r="B94" s="15" t="n"/>
      <c r="C94" s="14" t="n"/>
      <c r="D94" s="14" t="n"/>
      <c r="E94" s="16" t="n"/>
      <c r="F94" s="16" t="n"/>
      <c r="G94" s="17" t="n"/>
      <c r="H94" s="18" t="n"/>
      <c r="I94" s="16" t="n"/>
      <c r="J94" s="20">
        <f>IF(A94="","",IFERROR(IF(OR(B94="",C94=""),"Dados incompletos",IF(COUNTIFS($A$5:$A$104,A94,$B$5:$B$104,B94,$C$5:$C$104,C94)&gt;1,"Possível duplicidade",IF(H94="","Revisar situação",IF(H94="Inativo","Não aplicável",IF(I94="","Sem vencimento",IF(I94&lt;TODAY(),"Vencida",IF(I94&lt;=TODAY()+Premissas!$B$5,"A vencer","Em dia"))))))),"Revisar premissa"))</f>
        <v/>
      </c>
      <c r="K94" s="14" t="n"/>
    </row>
    <row r="95" ht="31" customHeight="1">
      <c r="A95" s="14" t="n"/>
      <c r="B95" s="15" t="n"/>
      <c r="C95" s="14" t="n"/>
      <c r="D95" s="14" t="n"/>
      <c r="E95" s="16" t="n"/>
      <c r="F95" s="16" t="n"/>
      <c r="G95" s="17" t="n"/>
      <c r="H95" s="18" t="n"/>
      <c r="I95" s="16" t="n"/>
      <c r="J95" s="19">
        <f>IF(A95="","",IFERROR(IF(OR(B95="",C95=""),"Dados incompletos",IF(COUNTIFS($A$5:$A$104,A95,$B$5:$B$104,B95,$C$5:$C$104,C95)&gt;1,"Possível duplicidade",IF(H95="","Revisar situação",IF(H95="Inativo","Não aplicável",IF(I95="","Sem vencimento",IF(I95&lt;TODAY(),"Vencida",IF(I95&lt;=TODAY()+Premissas!$B$5,"A vencer","Em dia"))))))),"Revisar premissa"))</f>
        <v/>
      </c>
      <c r="K95" s="14" t="n"/>
    </row>
    <row r="96" ht="31" customHeight="1">
      <c r="A96" s="14" t="n"/>
      <c r="B96" s="15" t="n"/>
      <c r="C96" s="14" t="n"/>
      <c r="D96" s="14" t="n"/>
      <c r="E96" s="16" t="n"/>
      <c r="F96" s="16" t="n"/>
      <c r="G96" s="17" t="n"/>
      <c r="H96" s="18" t="n"/>
      <c r="I96" s="16" t="n"/>
      <c r="J96" s="20">
        <f>IF(A96="","",IFERROR(IF(OR(B96="",C96=""),"Dados incompletos",IF(COUNTIFS($A$5:$A$104,A96,$B$5:$B$104,B96,$C$5:$C$104,C96)&gt;1,"Possível duplicidade",IF(H96="","Revisar situação",IF(H96="Inativo","Não aplicável",IF(I96="","Sem vencimento",IF(I96&lt;TODAY(),"Vencida",IF(I96&lt;=TODAY()+Premissas!$B$5,"A vencer","Em dia"))))))),"Revisar premissa"))</f>
        <v/>
      </c>
      <c r="K96" s="14" t="n"/>
    </row>
    <row r="97" ht="31" customHeight="1">
      <c r="A97" s="14" t="n"/>
      <c r="B97" s="15" t="n"/>
      <c r="C97" s="14" t="n"/>
      <c r="D97" s="14" t="n"/>
      <c r="E97" s="16" t="n"/>
      <c r="F97" s="16" t="n"/>
      <c r="G97" s="17" t="n"/>
      <c r="H97" s="18" t="n"/>
      <c r="I97" s="16" t="n"/>
      <c r="J97" s="19">
        <f>IF(A97="","",IFERROR(IF(OR(B97="",C97=""),"Dados incompletos",IF(COUNTIFS($A$5:$A$104,A97,$B$5:$B$104,B97,$C$5:$C$104,C97)&gt;1,"Possível duplicidade",IF(H97="","Revisar situação",IF(H97="Inativo","Não aplicável",IF(I97="","Sem vencimento",IF(I97&lt;TODAY(),"Vencida",IF(I97&lt;=TODAY()+Premissas!$B$5,"A vencer","Em dia"))))))),"Revisar premissa"))</f>
        <v/>
      </c>
      <c r="K97" s="14" t="n"/>
    </row>
    <row r="98" ht="31" customHeight="1">
      <c r="A98" s="14" t="n"/>
      <c r="B98" s="15" t="n"/>
      <c r="C98" s="14" t="n"/>
      <c r="D98" s="14" t="n"/>
      <c r="E98" s="16" t="n"/>
      <c r="F98" s="16" t="n"/>
      <c r="G98" s="17" t="n"/>
      <c r="H98" s="18" t="n"/>
      <c r="I98" s="16" t="n"/>
      <c r="J98" s="20">
        <f>IF(A98="","",IFERROR(IF(OR(B98="",C98=""),"Dados incompletos",IF(COUNTIFS($A$5:$A$104,A98,$B$5:$B$104,B98,$C$5:$C$104,C98)&gt;1,"Possível duplicidade",IF(H98="","Revisar situação",IF(H98="Inativo","Não aplicável",IF(I98="","Sem vencimento",IF(I98&lt;TODAY(),"Vencida",IF(I98&lt;=TODAY()+Premissas!$B$5,"A vencer","Em dia"))))))),"Revisar premissa"))</f>
        <v/>
      </c>
      <c r="K98" s="14" t="n"/>
    </row>
    <row r="99" ht="31" customHeight="1">
      <c r="A99" s="14" t="n"/>
      <c r="B99" s="15" t="n"/>
      <c r="C99" s="14" t="n"/>
      <c r="D99" s="14" t="n"/>
      <c r="E99" s="16" t="n"/>
      <c r="F99" s="16" t="n"/>
      <c r="G99" s="17" t="n"/>
      <c r="H99" s="18" t="n"/>
      <c r="I99" s="16" t="n"/>
      <c r="J99" s="19">
        <f>IF(A99="","",IFERROR(IF(OR(B99="",C99=""),"Dados incompletos",IF(COUNTIFS($A$5:$A$104,A99,$B$5:$B$104,B99,$C$5:$C$104,C99)&gt;1,"Possível duplicidade",IF(H99="","Revisar situação",IF(H99="Inativo","Não aplicável",IF(I99="","Sem vencimento",IF(I99&lt;TODAY(),"Vencida",IF(I99&lt;=TODAY()+Premissas!$B$5,"A vencer","Em dia"))))))),"Revisar premissa"))</f>
        <v/>
      </c>
      <c r="K99" s="14" t="n"/>
    </row>
    <row r="100" ht="31" customHeight="1">
      <c r="A100" s="14" t="n"/>
      <c r="B100" s="15" t="n"/>
      <c r="C100" s="14" t="n"/>
      <c r="D100" s="14" t="n"/>
      <c r="E100" s="16" t="n"/>
      <c r="F100" s="16" t="n"/>
      <c r="G100" s="17" t="n"/>
      <c r="H100" s="18" t="n"/>
      <c r="I100" s="16" t="n"/>
      <c r="J100" s="20">
        <f>IF(A100="","",IFERROR(IF(OR(B100="",C100=""),"Dados incompletos",IF(COUNTIFS($A$5:$A$104,A100,$B$5:$B$104,B100,$C$5:$C$104,C100)&gt;1,"Possível duplicidade",IF(H100="","Revisar situação",IF(H100="Inativo","Não aplicável",IF(I100="","Sem vencimento",IF(I100&lt;TODAY(),"Vencida",IF(I100&lt;=TODAY()+Premissas!$B$5,"A vencer","Em dia"))))))),"Revisar premissa"))</f>
        <v/>
      </c>
      <c r="K100" s="14" t="n"/>
    </row>
    <row r="101" ht="31" customHeight="1">
      <c r="A101" s="14" t="n"/>
      <c r="B101" s="15" t="n"/>
      <c r="C101" s="14" t="n"/>
      <c r="D101" s="14" t="n"/>
      <c r="E101" s="16" t="n"/>
      <c r="F101" s="16" t="n"/>
      <c r="G101" s="17" t="n"/>
      <c r="H101" s="18" t="n"/>
      <c r="I101" s="16" t="n"/>
      <c r="J101" s="19">
        <f>IF(A101="","",IFERROR(IF(OR(B101="",C101=""),"Dados incompletos",IF(COUNTIFS($A$5:$A$104,A101,$B$5:$B$104,B101,$C$5:$C$104,C101)&gt;1,"Possível duplicidade",IF(H101="","Revisar situação",IF(H101="Inativo","Não aplicável",IF(I101="","Sem vencimento",IF(I101&lt;TODAY(),"Vencida",IF(I101&lt;=TODAY()+Premissas!$B$5,"A vencer","Em dia"))))))),"Revisar premissa"))</f>
        <v/>
      </c>
      <c r="K101" s="14" t="n"/>
    </row>
    <row r="102" ht="31" customHeight="1">
      <c r="A102" s="14" t="n"/>
      <c r="B102" s="15" t="n"/>
      <c r="C102" s="14" t="n"/>
      <c r="D102" s="14" t="n"/>
      <c r="E102" s="16" t="n"/>
      <c r="F102" s="16" t="n"/>
      <c r="G102" s="17" t="n"/>
      <c r="H102" s="18" t="n"/>
      <c r="I102" s="16" t="n"/>
      <c r="J102" s="20">
        <f>IF(A102="","",IFERROR(IF(OR(B102="",C102=""),"Dados incompletos",IF(COUNTIFS($A$5:$A$104,A102,$B$5:$B$104,B102,$C$5:$C$104,C102)&gt;1,"Possível duplicidade",IF(H102="","Revisar situação",IF(H102="Inativo","Não aplicável",IF(I102="","Sem vencimento",IF(I102&lt;TODAY(),"Vencida",IF(I102&lt;=TODAY()+Premissas!$B$5,"A vencer","Em dia"))))))),"Revisar premissa"))</f>
        <v/>
      </c>
      <c r="K102" s="14" t="n"/>
    </row>
    <row r="103" ht="31" customHeight="1">
      <c r="A103" s="14" t="n"/>
      <c r="B103" s="15" t="n"/>
      <c r="C103" s="14" t="n"/>
      <c r="D103" s="14" t="n"/>
      <c r="E103" s="16" t="n"/>
      <c r="F103" s="16" t="n"/>
      <c r="G103" s="17" t="n"/>
      <c r="H103" s="18" t="n"/>
      <c r="I103" s="16" t="n"/>
      <c r="J103" s="19">
        <f>IF(A103="","",IFERROR(IF(OR(B103="",C103=""),"Dados incompletos",IF(COUNTIFS($A$5:$A$104,A103,$B$5:$B$104,B103,$C$5:$C$104,C103)&gt;1,"Possível duplicidade",IF(H103="","Revisar situação",IF(H103="Inativo","Não aplicável",IF(I103="","Sem vencimento",IF(I103&lt;TODAY(),"Vencida",IF(I103&lt;=TODAY()+Premissas!$B$5,"A vencer","Em dia"))))))),"Revisar premissa"))</f>
        <v/>
      </c>
      <c r="K103" s="14" t="n"/>
    </row>
    <row r="104" ht="31" customHeight="1">
      <c r="A104" s="14" t="n"/>
      <c r="B104" s="15" t="n"/>
      <c r="C104" s="14" t="n"/>
      <c r="D104" s="14" t="n"/>
      <c r="E104" s="16" t="n"/>
      <c r="F104" s="16" t="n"/>
      <c r="G104" s="17" t="n"/>
      <c r="H104" s="18" t="n"/>
      <c r="I104" s="16" t="n"/>
      <c r="J104" s="20">
        <f>IF(A104="","",IFERROR(IF(OR(B104="",C104=""),"Dados incompletos",IF(COUNTIFS($A$5:$A$104,A104,$B$5:$B$104,B104,$C$5:$C$104,C104)&gt;1,"Possível duplicidade",IF(H104="","Revisar situação",IF(H104="Inativo","Não aplicável",IF(I104="","Sem vencimento",IF(I104&lt;TODAY(),"Vencida",IF(I104&lt;=TODAY()+Premissas!$B$5,"A vencer","Em dia"))))))),"Revisar premissa"))</f>
        <v/>
      </c>
      <c r="K104" s="14" t="n"/>
    </row>
  </sheetData>
  <autoFilter ref="A4:K104"/>
  <mergeCells count="1">
    <mergeCell ref="A1:K1"/>
  </mergeCells>
  <conditionalFormatting sqref="B5:B104">
    <cfRule type="expression" priority="1" dxfId="0" stopIfTrue="1">
      <formula>AND($A5&lt;&gt;"",$B5="")</formula>
    </cfRule>
  </conditionalFormatting>
  <conditionalFormatting sqref="C5:C104">
    <cfRule type="expression" priority="2" dxfId="0" stopIfTrue="1">
      <formula>AND($A5&lt;&gt;"",$C5="")</formula>
    </cfRule>
  </conditionalFormatting>
  <conditionalFormatting sqref="H5:H104">
    <cfRule type="expression" priority="3" dxfId="0" stopIfTrue="1">
      <formula>AND($A5&lt;&gt;"",$H5="")</formula>
    </cfRule>
  </conditionalFormatting>
  <conditionalFormatting sqref="F5:F104">
    <cfRule type="expression" priority="4" dxfId="0" stopIfTrue="1">
      <formula>AND($A5&lt;&gt;"",$E5&lt;&gt;"",$F5&lt;&gt;"",$F5&lt;$E5)</formula>
    </cfRule>
  </conditionalFormatting>
  <conditionalFormatting sqref="J5:J104">
    <cfRule type="expression" priority="5" dxfId="0" stopIfTrue="1">
      <formula>OR($J5="Vencida",$J5="Possível duplicidade",$J5="Dados incompletos",$J5="Revisar situação",$J5="Revisar premissa")</formula>
    </cfRule>
    <cfRule type="expression" priority="6" dxfId="1" stopIfTrue="1">
      <formula>OR($J5="A vencer",$J5="Sem vencimento")</formula>
    </cfRule>
    <cfRule type="expression" priority="7" dxfId="2" stopIfTrue="1">
      <formula>$J5="Em dia"</formula>
    </cfRule>
  </conditionalFormatting>
  <dataValidations count="3">
    <dataValidation sqref="H5:H104" showDropDown="0" showInputMessage="1" showErrorMessage="1" allowBlank="0" errorTitle="Situação inválida" error="Escolha uma situação disponível na lista." promptTitle="Situação do cadastro" prompt="Selecione uma opção estável." type="list">
      <formula1>"Ativo,Pendente de conferência,Inativo"</formula1>
    </dataValidation>
    <dataValidation sqref="G5:G104" showDropDown="0" showInputMessage="1" showErrorMessage="1" allowBlank="0" errorTitle="Percentual inválido" error="Informe um percentual entre 0% e 100%." promptTitle="Fração ideal" prompt="Digite o percentual correspondente, por exemplo 2,50%." type="decimal" operator="between">
      <formula1>0</formula1>
      <formula2>1</formula2>
    </dataValidation>
    <dataValidation sqref="E5:F104 I5:I104" showDropDown="0" showInputMessage="1" showErrorMessage="1" allowBlank="0" errorTitle="Data fora do intervalo" error="Confira os limites de data na aba Premissas." promptTitle="Data do cadastro" prompt="Use uma data dentro dos limites definidos." type="date" operator="between">
      <formula1>INDIRECT("Premissas!$B$6")</formula1>
      <formula2>INDIRECT("Premissas!$B$7")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54" customWidth="1" min="2" max="2"/>
    <col width="3" customWidth="1" min="3" max="3"/>
    <col width="27" customWidth="1" min="4" max="4"/>
    <col width="43" customWidth="1" min="5" max="5"/>
  </cols>
  <sheetData>
    <row r="1" ht="28" customHeight="1">
      <c r="A1" s="1" t="inlineStr">
        <is>
          <t>Premissas do cadastro</t>
        </is>
      </c>
      <c r="B1" s="24" t="n"/>
      <c r="C1" s="24" t="n"/>
      <c r="D1" s="24" t="n"/>
      <c r="E1" s="25" t="n"/>
    </row>
    <row r="2">
      <c r="A2" s="13" t="inlineStr">
        <is>
          <t>Os limites amarelos são editáveis e devem refletir a rotina interna de conferência.</t>
        </is>
      </c>
    </row>
    <row r="3"/>
    <row r="4">
      <c r="A4" s="2" t="inlineStr">
        <is>
          <t>Premissa editável</t>
        </is>
      </c>
      <c r="B4" s="2" t="inlineStr">
        <is>
          <t>Valor</t>
        </is>
      </c>
      <c r="D4" s="2" t="inlineStr">
        <is>
          <t>Situação disponível</t>
        </is>
      </c>
      <c r="E4" s="2" t="inlineStr">
        <is>
          <t>Uso administrativo</t>
        </is>
      </c>
    </row>
    <row r="5">
      <c r="A5" s="5" t="inlineStr">
        <is>
          <t>Dias de antecedência para alerta</t>
        </is>
      </c>
      <c r="B5" s="21" t="n">
        <v>30</v>
      </c>
      <c r="D5" s="22" t="inlineStr">
        <is>
          <t>Ativo</t>
        </is>
      </c>
      <c r="E5" s="22" t="inlineStr">
        <is>
          <t>Titular mantido no acompanhamento atual.</t>
        </is>
      </c>
    </row>
    <row r="6">
      <c r="A6" s="8" t="inlineStr">
        <is>
          <t>Data mínima aceita</t>
        </is>
      </c>
      <c r="B6" s="16" t="n">
        <v>36526</v>
      </c>
      <c r="D6" s="23" t="inlineStr">
        <is>
          <t>Pendente de conferência</t>
        </is>
      </c>
      <c r="E6" s="23" t="inlineStr">
        <is>
          <t>Solicita revisão humana das informações.</t>
        </is>
      </c>
    </row>
    <row r="7">
      <c r="A7" s="5" t="inlineStr">
        <is>
          <t>Data máxima aceita</t>
        </is>
      </c>
      <c r="B7" s="16" t="n">
        <v>73415</v>
      </c>
      <c r="D7" s="22" t="inlineStr">
        <is>
          <t>Inativo</t>
        </is>
      </c>
      <c r="E7" s="22" t="inlineStr">
        <is>
          <t>Mantido apenas como histórico do período.</t>
        </is>
      </c>
    </row>
    <row r="8"/>
    <row r="9" ht="42" customHeight="1">
      <c r="A9" s="2" t="inlineStr">
        <is>
          <t>Conferência humana</t>
        </is>
      </c>
      <c r="B9" s="22" t="inlineStr">
        <is>
          <t>Os alertas são auxiliares e não representam registro oficial nem aviso automático.</t>
        </is>
      </c>
    </row>
  </sheetData>
  <mergeCells count="1">
    <mergeCell ref="A1:E1"/>
  </mergeCells>
  <conditionalFormatting sqref="B6:B7">
    <cfRule type="expression" priority="1" dxfId="0" stopIfTrue="1">
      <formula>$B$7&lt;=$B$6</formula>
    </cfRule>
  </conditionalFormatting>
  <dataValidations count="2">
    <dataValidation sqref="B5" showDropDown="0" showInputMessage="0" showErrorMessage="1" allowBlank="0" errorTitle="Prazo inválido" error="Informe um número inteiro entre 0 e 365 dias." type="whole" operator="between">
      <formula1>0</formula1>
      <formula2>365</formula2>
    </dataValidation>
    <dataValidation sqref="B6:B7" showDropDown="0" showInputMessage="0" showErrorMessage="1" allowBlank="0" errorTitle="Limite de data inválido" error="Informe uma data entre 01/01/1900 e 31/12/2200." type="date" operator="between">
      <formula1>DATE(1900,1,1)</formula1>
      <formula2>DATE(2200,12,31)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Planilha operacional condominial</dc:creator>
  <dc:title xmlns:dc="http://purl.org/dc/elements/1.1/">Cadastro de proprietários condomínio</dc:title>
  <dc:subject xmlns:dc="http://purl.org/dc/elements/1.1/">Organização de titulares, unidades e contatos administrativos fictícios</dc:subject>
  <dcterms:created xmlns:dcterms="http://purl.org/dc/terms/" xmlns:xsi="http://www.w3.org/2001/XMLSchema-instance" xsi:type="dcterms:W3CDTF">2026-09-19T05:41:01Z</dcterms:created>
  <dcterms:modified xmlns:dcterms="http://purl.org/dc/terms/" xmlns:xsi="http://www.w3.org/2001/XMLSchema-instance" xsi:type="dcterms:W3CDTF">2026-09-19T05:41:02+00:00Z</dcterms:modified>
</cp:coreProperties>
</file>