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Moradore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0" hidden="1">'Resumo'!$A$3:$B$9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 &quot;unidades&quot;"/>
    <numFmt numFmtId="165" formatCode="0.0%"/>
    <numFmt numFmtId="166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b val="1"/>
      <color rgb="00FFFFFF"/>
      <sz val="10"/>
    </font>
    <font>
      <name val="Calibri"/>
      <color rgb="00263238"/>
      <sz val="10"/>
    </font>
    <font>
      <name val="Calibri"/>
      <b val="1"/>
      <color rgb="0017324D"/>
      <sz val="10"/>
    </font>
    <font>
      <name val="Calibri"/>
      <color rgb="00263238"/>
      <sz val="9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EEF4F1"/>
      </patternFill>
    </fill>
    <fill>
      <patternFill patternType="solid">
        <fgColor rgb="00FFFFFF"/>
      </patternFill>
    </fill>
    <fill>
      <patternFill patternType="solid">
        <fgColor rgb="00FFF3D8"/>
      </patternFill>
    </fill>
  </fills>
  <borders count="6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  <border>
      <left/>
      <right/>
      <top style="thin">
        <color rgb="00C9D4D0"/>
      </top>
      <bottom/>
      <diagonal/>
    </border>
    <border>
      <left/>
      <right style="thin">
        <color rgb="00C9D4D0"/>
      </right>
      <top style="thin">
        <color rgb="00C9D4D0"/>
      </top>
      <bottom/>
      <diagonal/>
    </border>
    <border>
      <left/>
      <right/>
      <top style="thin">
        <color rgb="00C9D4D0"/>
      </top>
      <bottom style="thin">
        <color rgb="00C9D4D0"/>
      </bottom>
      <diagonal/>
    </border>
    <border>
      <left/>
      <right style="thin">
        <color rgb="00C9D4D0"/>
      </right>
      <top style="thin">
        <color rgb="00C9D4D0"/>
      </top>
      <bottom style="thin">
        <color rgb="00C9D4D0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3" fillId="5" borderId="0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6" fontId="3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65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D5B"/>
        </patternFill>
      </fill>
    </dxf>
    <dxf>
      <font>
        <name val="Calibri"/>
        <b val="1"/>
        <color rgb="0017324D"/>
        <sz val="10"/>
      </font>
      <fill>
        <patternFill patternType="solid">
          <fgColor rgb="00D7A52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Preferências dos moradores ativos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'Resumo'!B13</f>
            </strRef>
          </tx>
          <spPr>
            <a:solidFill xmlns:a="http://schemas.openxmlformats.org/drawingml/2006/main">
              <a:srgbClr val="2F6F68"/>
            </a:solidFill>
            <a:ln xmlns:a="http://schemas.openxmlformats.org/drawingml/2006/main">
              <a:solidFill>
                <a:srgbClr val="2F6F68"/>
              </a:solidFill>
              <a:prstDash val="solid"/>
            </a:ln>
          </spPr>
          <cat>
            <numRef>
              <f>'Resumo'!$A$14:$A$17</f>
            </numRef>
          </cat>
          <val>
            <numRef>
              <f>'Resumo'!$B$14:$B$17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  <min val="0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Cadastros ativos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Preferência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elaCadastroMoradores" displayName="TabelaCadastroMoradores" ref="A5:K105" headerRowCount="1">
  <autoFilter ref="A5:K105"/>
  <tableColumns count="11">
    <tableColumn id="1" name="Condomínio"/>
    <tableColumn id="2" name="Unidade"/>
    <tableColumn id="3" name="Morador(a) fictício(a)"/>
    <tableColumn id="4" name="Contato informado"/>
    <tableColumn id="5" name="Preferência de comunicação"/>
    <tableColumn id="6" name="Responsável pela unidade?"/>
    <tableColumn id="7" name="Situação"/>
    <tableColumn id="8" name="Início da ocupação"/>
    <tableColumn id="9" name="Término informado"/>
    <tableColumn id="10" name="Observações"/>
    <tableColumn id="11" name="Alerta para conferência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7324D"/>
    <outlinePr summaryBelow="1" summaryRight="1"/>
    <pageSetUpPr/>
  </sheetPr>
  <dimension ref="A1:H17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7" customHeight="1">
      <c r="A1" s="1" t="inlineStr">
        <is>
          <t>Cadastro de moradores do condomínio — resumo</t>
        </is>
      </c>
      <c r="B1" s="18" t="n"/>
      <c r="C1" s="18" t="n"/>
      <c r="D1" s="18" t="n"/>
      <c r="E1" s="18" t="n"/>
      <c r="F1" s="18" t="n"/>
      <c r="G1" s="18" t="n"/>
      <c r="H1" s="19" t="n"/>
    </row>
    <row r="2"/>
    <row r="3" ht="22" customHeight="1">
      <c r="A3" s="2" t="inlineStr">
        <is>
          <t>Indicador calculado</t>
        </is>
      </c>
      <c r="B3" s="2" t="inlineStr">
        <is>
          <t>Resultado</t>
        </is>
      </c>
    </row>
    <row r="4" ht="22" customHeight="1">
      <c r="A4" s="3" t="inlineStr">
        <is>
          <t>Cadastros preenchidos</t>
        </is>
      </c>
      <c r="B4" s="4">
        <f>IFERROR(COUNTIF(Moradores!$C$6:$C$105,"&lt;&gt;"),0)</f>
        <v/>
      </c>
    </row>
    <row r="5" ht="22" customHeight="1">
      <c r="A5" s="5" t="inlineStr">
        <is>
          <t>Moradores com situação ativa</t>
        </is>
      </c>
      <c r="B5" s="6">
        <f>IFERROR(COUNTIF(Moradores!$G$6:$G$105,"Ativo"),0)</f>
        <v/>
      </c>
    </row>
    <row r="6" ht="22" customHeight="1">
      <c r="A6" s="3" t="inlineStr">
        <is>
          <t>Responsáveis ativos pela unidade</t>
        </is>
      </c>
      <c r="B6" s="4">
        <f>IFERROR(COUNTIFS(Moradores!$F$6:$F$105,"Sim",Moradores!$G$6:$G$105,"Ativo"),0)</f>
        <v/>
      </c>
    </row>
    <row r="7" ht="22" customHeight="1">
      <c r="A7" s="5" t="inlineStr">
        <is>
          <t>Cadastros que pedem conferência</t>
        </is>
      </c>
      <c r="B7" s="6">
        <f>IFERROR(COUNTIF(Moradores!$K$6:$K$105,"Conferir*"),0)</f>
        <v/>
      </c>
    </row>
    <row r="8" ht="22" customHeight="1">
      <c r="A8" s="3" t="inlineStr">
        <is>
          <t>Moradores ativos sem contato informado</t>
        </is>
      </c>
      <c r="B8" s="4">
        <f>IFERROR(COUNTIFS(Moradores!$G$6:$G$105,"Ativo",Moradores!$D$6:$D$105,""),0)</f>
        <v/>
      </c>
    </row>
    <row r="9" ht="22" customHeight="1">
      <c r="A9" s="5" t="inlineStr">
        <is>
          <t>Ativos com preferência informada</t>
        </is>
      </c>
      <c r="B9" s="7">
        <f>IF(COUNTIF(Moradores!$G$6:$G$105,"Ativo")=0,"",IFERROR(COUNTIFS(Moradores!$G$6:$G$105,"Ativo",Moradores!$E$6:$E$105,"&lt;&gt;",Moradores!$E$6:$E$105,"&lt;&gt;Sem preferência informada")/COUNTIF(Moradores!$G$6:$G$105,"Ativo"),""))</f>
        <v/>
      </c>
    </row>
    <row r="10" ht="22" customHeight="1"/>
    <row r="11" ht="22" customHeight="1"/>
    <row r="12" ht="22" customHeight="1"/>
    <row r="13" ht="22" customHeight="1">
      <c r="A13" s="2" t="inlineStr">
        <is>
          <t>Preferência de comunicação</t>
        </is>
      </c>
      <c r="B13" s="2" t="inlineStr">
        <is>
          <t>Moradores ativos</t>
        </is>
      </c>
    </row>
    <row r="14" ht="22" customHeight="1">
      <c r="A14" s="3" t="inlineStr">
        <is>
          <t>E-mail</t>
        </is>
      </c>
      <c r="B14" s="8">
        <f>IFERROR(COUNTIFS(Moradores!$G$6:$G$105,"Ativo",Moradores!$E$6:$E$105,A14),0)</f>
        <v/>
      </c>
    </row>
    <row r="15" ht="22" customHeight="1">
      <c r="A15" s="5" t="inlineStr">
        <is>
          <t>Telefone</t>
        </is>
      </c>
      <c r="B15" s="9">
        <f>IFERROR(COUNTIFS(Moradores!$G$6:$G$105,"Ativo",Moradores!$E$6:$E$105,A15),0)</f>
        <v/>
      </c>
    </row>
    <row r="16" ht="22" customHeight="1">
      <c r="A16" s="3" t="inlineStr">
        <is>
          <t>Comunicado impresso</t>
        </is>
      </c>
      <c r="B16" s="8">
        <f>IFERROR(COUNTIFS(Moradores!$G$6:$G$105,"Ativo",Moradores!$E$6:$E$105,A16),0)</f>
        <v/>
      </c>
    </row>
    <row r="17" ht="22" customHeight="1">
      <c r="A17" s="5" t="inlineStr">
        <is>
          <t>Sem preferência informada</t>
        </is>
      </c>
      <c r="B17" s="9">
        <f>IFERROR(COUNTIFS(Moradores!$G$6:$G$105,"Ativo",Moradores!$E$6:$E$105,A17),0)</f>
        <v/>
      </c>
    </row>
  </sheetData>
  <autoFilter ref="A3:B9"/>
  <mergeCells count="1">
    <mergeCell ref="A1:H1"/>
  </mergeCells>
  <conditionalFormatting sqref="B7:B8">
    <cfRule type="expression" priority="1" dxfId="0">
      <formula>B7&gt;0</formula>
    </cfRule>
    <cfRule type="expression" priority="2" dxfId="1">
      <formula>B7=0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F6F68"/>
    <outlinePr summaryBelow="1" summaryRight="1"/>
    <pageSetUpPr/>
  </sheetPr>
  <dimension ref="A1:K1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24" customWidth="1" min="3" max="3"/>
    <col width="29" customWidth="1" min="4" max="4"/>
    <col width="26" customWidth="1" min="5" max="5"/>
    <col width="20" customWidth="1" min="6" max="6"/>
    <col width="16" customWidth="1" min="7" max="7"/>
    <col width="18" customWidth="1" min="8" max="8"/>
    <col width="18" customWidth="1" min="9" max="9"/>
    <col width="38" customWidth="1" min="10" max="10"/>
    <col width="25" customWidth="1" min="11" max="11"/>
  </cols>
  <sheetData>
    <row r="1" ht="27" customHeight="1">
      <c r="A1" s="1" t="inlineStr">
        <is>
          <t>Cadastro de moradores — dados fictícios para organização interna</t>
        </is>
      </c>
      <c r="B1" s="18" t="n"/>
      <c r="C1" s="18" t="n"/>
      <c r="D1" s="18" t="n"/>
      <c r="E1" s="18" t="n"/>
      <c r="F1" s="18" t="n"/>
      <c r="G1" s="18" t="n"/>
      <c r="H1" s="18" t="n"/>
      <c r="I1" s="18" t="n"/>
      <c r="J1" s="18" t="n"/>
      <c r="K1" s="19" t="n"/>
    </row>
    <row r="2" ht="22" customHeight="1">
      <c r="A2" s="10" t="inlineStr">
        <is>
          <t>Preencha os campos amarelos. Os alertas indicam pontos para conferência humana.</t>
        </is>
      </c>
    </row>
    <row r="3"/>
    <row r="4"/>
    <row r="5" ht="42" customHeight="1">
      <c r="A5" s="2" t="inlineStr">
        <is>
          <t>Condomínio</t>
        </is>
      </c>
      <c r="B5" s="2" t="inlineStr">
        <is>
          <t>Unidade</t>
        </is>
      </c>
      <c r="C5" s="2" t="inlineStr">
        <is>
          <t>Morador(a) fictício(a)</t>
        </is>
      </c>
      <c r="D5" s="2" t="inlineStr">
        <is>
          <t>Contato informado</t>
        </is>
      </c>
      <c r="E5" s="2" t="inlineStr">
        <is>
          <t>Preferência de comunicação</t>
        </is>
      </c>
      <c r="F5" s="2" t="inlineStr">
        <is>
          <t>Responsável pela unidade?</t>
        </is>
      </c>
      <c r="G5" s="2" t="inlineStr">
        <is>
          <t>Situação</t>
        </is>
      </c>
      <c r="H5" s="2" t="inlineStr">
        <is>
          <t>Início da ocupação</t>
        </is>
      </c>
      <c r="I5" s="2" t="inlineStr">
        <is>
          <t>Término informado</t>
        </is>
      </c>
      <c r="J5" s="2" t="inlineStr">
        <is>
          <t>Observações</t>
        </is>
      </c>
      <c r="K5" s="2" t="inlineStr">
        <is>
          <t>Alerta para conferência</t>
        </is>
      </c>
    </row>
    <row r="6" ht="31" customHeight="1">
      <c r="A6" s="11" t="inlineStr">
        <is>
          <t>Condomínio Ipê Fictício</t>
        </is>
      </c>
      <c r="B6" s="11" t="inlineStr">
        <is>
          <t>A-101</t>
        </is>
      </c>
      <c r="C6" s="11" t="inlineStr">
        <is>
          <t>Pessoa Fictícia 01</t>
        </is>
      </c>
      <c r="D6" s="11" t="inlineStr">
        <is>
          <t>contato01@exemplo.invalid</t>
        </is>
      </c>
      <c r="E6" s="11" t="inlineStr">
        <is>
          <t>E-mail</t>
        </is>
      </c>
      <c r="F6" s="12" t="inlineStr">
        <is>
          <t>Sim</t>
        </is>
      </c>
      <c r="G6" s="12" t="inlineStr">
        <is>
          <t>Ativo</t>
        </is>
      </c>
      <c r="H6" s="20" t="n">
        <v>45332</v>
      </c>
      <c r="I6" s="20" t="n"/>
      <c r="J6" s="14" t="inlineStr">
        <is>
          <t>Cadastro de demonstração.</t>
        </is>
      </c>
      <c r="K6" s="15">
        <f>IF(C6="","",IF(OR(A6="",B6="",G6=""),"Conferir cadastro",IF(AND(G6="Ativo",D6=""),"Conferir contato",IF(AND(H6&lt;&gt;"",I6&lt;&gt;"",I6&lt;H6),"Conferir período",IF(AND(G6="Ativo",F6="Sim",COUNTIFS($A$6:$A$105,A6,$B$6:$B$105,B6,$F$6:$F$105,"Sim",$G$6:$G$105,"Ativo")&gt;1),"Conferir responsáveis","Sem pendência")))))</f>
        <v/>
      </c>
    </row>
    <row r="7" ht="31" customHeight="1">
      <c r="A7" s="11" t="inlineStr">
        <is>
          <t>Condomínio Ipê Fictício</t>
        </is>
      </c>
      <c r="B7" s="11" t="inlineStr">
        <is>
          <t>A-102</t>
        </is>
      </c>
      <c r="C7" s="11" t="inlineStr">
        <is>
          <t>Pessoa Fictícia 02</t>
        </is>
      </c>
      <c r="D7" s="11" t="n"/>
      <c r="E7" s="11" t="inlineStr">
        <is>
          <t>Telefone</t>
        </is>
      </c>
      <c r="F7" s="12" t="inlineStr">
        <is>
          <t>Sim</t>
        </is>
      </c>
      <c r="G7" s="12" t="inlineStr">
        <is>
          <t>Ativo</t>
        </is>
      </c>
      <c r="H7" s="20" t="n">
        <v>45752</v>
      </c>
      <c r="I7" s="20" t="n"/>
      <c r="J7" s="14" t="inlineStr">
        <is>
          <t>Contato pendente de conferência.</t>
        </is>
      </c>
      <c r="K7" s="16">
        <f>IF(C7="","",IF(OR(A7="",B7="",G7=""),"Conferir cadastro",IF(AND(G7="Ativo",D7=""),"Conferir contato",IF(AND(H7&lt;&gt;"",I7&lt;&gt;"",I7&lt;H7),"Conferir período",IF(AND(G7="Ativo",F7="Sim",COUNTIFS($A$6:$A$105,A7,$B$6:$B$105,B7,$F$6:$F$105,"Sim",$G$6:$G$105,"Ativo")&gt;1),"Conferir responsáveis","Sem pendência")))))</f>
        <v/>
      </c>
    </row>
    <row r="8" ht="31" customHeight="1">
      <c r="A8" s="11" t="inlineStr">
        <is>
          <t>Edifício Aurora Exemplo</t>
        </is>
      </c>
      <c r="B8" s="11" t="inlineStr">
        <is>
          <t>301</t>
        </is>
      </c>
      <c r="C8" s="11" t="inlineStr">
        <is>
          <t>Pessoa Fictícia 03</t>
        </is>
      </c>
      <c r="D8" s="11" t="inlineStr">
        <is>
          <t>(00) 90000-0003</t>
        </is>
      </c>
      <c r="E8" s="11" t="inlineStr">
        <is>
          <t>Comunicado impresso</t>
        </is>
      </c>
      <c r="F8" s="12" t="inlineStr">
        <is>
          <t>Não</t>
        </is>
      </c>
      <c r="G8" s="12" t="inlineStr">
        <is>
          <t>Temporário</t>
        </is>
      </c>
      <c r="H8" s="20" t="n">
        <v>46037</v>
      </c>
      <c r="I8" s="20" t="n">
        <v>46401</v>
      </c>
      <c r="J8" s="14" t="inlineStr">
        <is>
          <t>Período temporário fictício.</t>
        </is>
      </c>
      <c r="K8" s="15">
        <f>IF(C8="","",IF(OR(A8="",B8="",G8=""),"Conferir cadastro",IF(AND(G8="Ativo",D8=""),"Conferir contato",IF(AND(H8&lt;&gt;"",I8&lt;&gt;"",I8&lt;H8),"Conferir período",IF(AND(G8="Ativo",F8="Sim",COUNTIFS($A$6:$A$105,A8,$B$6:$B$105,B8,$F$6:$F$105,"Sim",$G$6:$G$105,"Ativo")&gt;1),"Conferir responsáveis","Sem pendência")))))</f>
        <v/>
      </c>
    </row>
    <row r="9" ht="31" customHeight="1">
      <c r="A9" s="11" t="inlineStr">
        <is>
          <t>Residencial Horizonte Imaginário</t>
        </is>
      </c>
      <c r="B9" s="11" t="inlineStr">
        <is>
          <t>Casa 04</t>
        </is>
      </c>
      <c r="C9" s="11" t="inlineStr">
        <is>
          <t>Pessoa Fictícia 04</t>
        </is>
      </c>
      <c r="D9" s="11" t="n"/>
      <c r="E9" s="11" t="inlineStr">
        <is>
          <t>Sem preferência informada</t>
        </is>
      </c>
      <c r="F9" s="12" t="inlineStr">
        <is>
          <t>Sim</t>
        </is>
      </c>
      <c r="G9" s="12" t="inlineStr">
        <is>
          <t>Inativo</t>
        </is>
      </c>
      <c r="H9" s="20" t="n">
        <v>44275</v>
      </c>
      <c r="I9" s="20" t="n">
        <v>45991</v>
      </c>
      <c r="J9" s="14" t="inlineStr">
        <is>
          <t>Registro histórico fictício.</t>
        </is>
      </c>
      <c r="K9" s="16">
        <f>IF(C9="","",IF(OR(A9="",B9="",G9=""),"Conferir cadastro",IF(AND(G9="Ativo",D9=""),"Conferir contato",IF(AND(H9&lt;&gt;"",I9&lt;&gt;"",I9&lt;H9),"Conferir período",IF(AND(G9="Ativo",F9="Sim",COUNTIFS($A$6:$A$105,A9,$B$6:$B$105,B9,$F$6:$F$105,"Sim",$G$6:$G$105,"Ativo")&gt;1),"Conferir responsáveis","Sem pendência")))))</f>
        <v/>
      </c>
    </row>
    <row r="10" ht="31" customHeight="1">
      <c r="A10" s="11" t="inlineStr">
        <is>
          <t>Condomínio Ipê Fictício</t>
        </is>
      </c>
      <c r="B10" s="11" t="inlineStr">
        <is>
          <t>B-204</t>
        </is>
      </c>
      <c r="C10" s="11" t="inlineStr">
        <is>
          <t>Pessoa Fictícia 05</t>
        </is>
      </c>
      <c r="D10" s="11" t="inlineStr">
        <is>
          <t>contato05@exemplo.invalid</t>
        </is>
      </c>
      <c r="E10" s="11" t="inlineStr">
        <is>
          <t>E-mail</t>
        </is>
      </c>
      <c r="F10" s="12" t="inlineStr">
        <is>
          <t>Sim</t>
        </is>
      </c>
      <c r="G10" s="12" t="inlineStr">
        <is>
          <t>Ativo</t>
        </is>
      </c>
      <c r="H10" s="20" t="n">
        <v>45809</v>
      </c>
      <c r="I10" s="20" t="n"/>
      <c r="J10" s="14" t="inlineStr">
        <is>
          <t>Responsabilidade a conferir.</t>
        </is>
      </c>
      <c r="K10" s="15">
        <f>IF(C10="","",IF(OR(A10="",B10="",G10=""),"Conferir cadastro",IF(AND(G10="Ativo",D10=""),"Conferir contato",IF(AND(H10&lt;&gt;"",I10&lt;&gt;"",I10&lt;H10),"Conferir período",IF(AND(G10="Ativo",F10="Sim",COUNTIFS($A$6:$A$105,A10,$B$6:$B$105,B10,$F$6:$F$105,"Sim",$G$6:$G$105,"Ativo")&gt;1),"Conferir responsáveis","Sem pendência")))))</f>
        <v/>
      </c>
    </row>
    <row r="11" ht="31" customHeight="1">
      <c r="A11" s="11" t="inlineStr">
        <is>
          <t>Condomínio Ipê Fictício</t>
        </is>
      </c>
      <c r="B11" s="11" t="inlineStr">
        <is>
          <t>B-204</t>
        </is>
      </c>
      <c r="C11" s="11" t="inlineStr">
        <is>
          <t>Pessoa Fictícia 06</t>
        </is>
      </c>
      <c r="D11" s="11" t="inlineStr">
        <is>
          <t>(00) 90000-0006</t>
        </is>
      </c>
      <c r="E11" s="11" t="inlineStr">
        <is>
          <t>Telefone</t>
        </is>
      </c>
      <c r="F11" s="12" t="inlineStr">
        <is>
          <t>Sim</t>
        </is>
      </c>
      <c r="G11" s="12" t="inlineStr">
        <is>
          <t>Ativo</t>
        </is>
      </c>
      <c r="H11" s="20" t="n">
        <v>45809</v>
      </c>
      <c r="I11" s="20" t="n"/>
      <c r="J11" s="14" t="inlineStr">
        <is>
          <t>Segundo responsável fictício na mesma unidade.</t>
        </is>
      </c>
      <c r="K11" s="16">
        <f>IF(C11="","",IF(OR(A11="",B11="",G11=""),"Conferir cadastro",IF(AND(G11="Ativo",D11=""),"Conferir contato",IF(AND(H11&lt;&gt;"",I11&lt;&gt;"",I11&lt;H11),"Conferir período",IF(AND(G11="Ativo",F11="Sim",COUNTIFS($A$6:$A$105,A11,$B$6:$B$105,B11,$F$6:$F$105,"Sim",$G$6:$G$105,"Ativo")&gt;1),"Conferir responsáveis","Sem pendência")))))</f>
        <v/>
      </c>
    </row>
    <row r="12" ht="31" customHeight="1">
      <c r="A12" s="11" t="inlineStr">
        <is>
          <t>Edifício Aurora Exemplo</t>
        </is>
      </c>
      <c r="B12" s="11" t="inlineStr">
        <is>
          <t>402</t>
        </is>
      </c>
      <c r="C12" s="11" t="inlineStr">
        <is>
          <t>Pessoa Fictícia 07</t>
        </is>
      </c>
      <c r="D12" s="11" t="inlineStr">
        <is>
          <t>contato07@exemplo.invalid</t>
        </is>
      </c>
      <c r="E12" s="11" t="inlineStr">
        <is>
          <t>E-mail</t>
        </is>
      </c>
      <c r="F12" s="12" t="inlineStr">
        <is>
          <t>Não</t>
        </is>
      </c>
      <c r="G12" s="12" t="inlineStr">
        <is>
          <t>Em mudança</t>
        </is>
      </c>
      <c r="H12" s="20" t="n">
        <v>45181</v>
      </c>
      <c r="I12" s="20" t="n">
        <v>46376</v>
      </c>
      <c r="J12" s="14" t="inlineStr">
        <is>
          <t>Mudança informada para conferência.</t>
        </is>
      </c>
      <c r="K12" s="15">
        <f>IF(C12="","",IF(OR(A12="",B12="",G12=""),"Conferir cadastro",IF(AND(G12="Ativo",D12=""),"Conferir contato",IF(AND(H12&lt;&gt;"",I12&lt;&gt;"",I12&lt;H12),"Conferir período",IF(AND(G12="Ativo",F12="Sim",COUNTIFS($A$6:$A$105,A12,$B$6:$B$105,B12,$F$6:$F$105,"Sim",$G$6:$G$105,"Ativo")&gt;1),"Conferir responsáveis","Sem pendência")))))</f>
        <v/>
      </c>
    </row>
    <row r="13" ht="31" customHeight="1">
      <c r="A13" s="11" t="inlineStr">
        <is>
          <t>Residencial Horizonte Imaginário</t>
        </is>
      </c>
      <c r="B13" s="11" t="inlineStr">
        <is>
          <t>Casa 08</t>
        </is>
      </c>
      <c r="C13" s="11" t="inlineStr">
        <is>
          <t>Pessoa Fictícia 08</t>
        </is>
      </c>
      <c r="D13" s="11" t="inlineStr">
        <is>
          <t>(00) 90000-0008</t>
        </is>
      </c>
      <c r="E13" s="11" t="inlineStr">
        <is>
          <t>Telefone</t>
        </is>
      </c>
      <c r="F13" s="12" t="inlineStr">
        <is>
          <t>Sim</t>
        </is>
      </c>
      <c r="G13" s="12" t="inlineStr">
        <is>
          <t>Ativo</t>
        </is>
      </c>
      <c r="H13" s="20" t="n">
        <v>46056</v>
      </c>
      <c r="I13" s="20" t="n"/>
      <c r="J13" s="14" t="inlineStr">
        <is>
          <t>Exemplo fictício sem término informado.</t>
        </is>
      </c>
      <c r="K13" s="16">
        <f>IF(C13="","",IF(OR(A13="",B13="",G13=""),"Conferir cadastro",IF(AND(G13="Ativo",D13=""),"Conferir contato",IF(AND(H13&lt;&gt;"",I13&lt;&gt;"",I13&lt;H13),"Conferir período",IF(AND(G13="Ativo",F13="Sim",COUNTIFS($A$6:$A$105,A13,$B$6:$B$105,B13,$F$6:$F$105,"Sim",$G$6:$G$105,"Ativo")&gt;1),"Conferir responsáveis","Sem pendência")))))</f>
        <v/>
      </c>
    </row>
    <row r="14" ht="31" customHeight="1">
      <c r="A14" s="11" t="inlineStr">
        <is>
          <t>Condomínio Ipê Fictício</t>
        </is>
      </c>
      <c r="B14" s="11" t="inlineStr">
        <is>
          <t>C-305</t>
        </is>
      </c>
      <c r="C14" s="11" t="inlineStr">
        <is>
          <t>Pessoa Fictícia 09</t>
        </is>
      </c>
      <c r="D14" s="11" t="inlineStr">
        <is>
          <t>contato09@exemplo.invalid</t>
        </is>
      </c>
      <c r="E14" s="11" t="inlineStr">
        <is>
          <t>E-mail</t>
        </is>
      </c>
      <c r="F14" s="12" t="inlineStr">
        <is>
          <t>Não</t>
        </is>
      </c>
      <c r="G14" s="12" t="inlineStr">
        <is>
          <t>Temporário</t>
        </is>
      </c>
      <c r="H14" s="20" t="n">
        <v>46249</v>
      </c>
      <c r="I14" s="20" t="n">
        <v>46218</v>
      </c>
      <c r="J14" s="14" t="inlineStr">
        <is>
          <t>Datas inseridas para testar a conferência do período.</t>
        </is>
      </c>
      <c r="K14" s="15">
        <f>IF(C14="","",IF(OR(A14="",B14="",G14=""),"Conferir cadastro",IF(AND(G14="Ativo",D14=""),"Conferir contato",IF(AND(H14&lt;&gt;"",I14&lt;&gt;"",I14&lt;H14),"Conferir período",IF(AND(G14="Ativo",F14="Sim",COUNTIFS($A$6:$A$105,A14,$B$6:$B$105,B14,$F$6:$F$105,"Sim",$G$6:$G$105,"Ativo")&gt;1),"Conferir responsáveis","Sem pendência")))))</f>
        <v/>
      </c>
    </row>
    <row r="15" ht="31" customHeight="1">
      <c r="A15" s="11" t="inlineStr">
        <is>
          <t>Edifício Aurora Exemplo</t>
        </is>
      </c>
      <c r="B15" s="11" t="inlineStr">
        <is>
          <t>503</t>
        </is>
      </c>
      <c r="C15" s="11" t="inlineStr">
        <is>
          <t>Pessoa Fictícia 10</t>
        </is>
      </c>
      <c r="D15" s="11" t="inlineStr">
        <is>
          <t>contato10@exemplo.invalid</t>
        </is>
      </c>
      <c r="E15" s="11" t="inlineStr">
        <is>
          <t>Sem preferência informada</t>
        </is>
      </c>
      <c r="F15" s="12" t="inlineStr">
        <is>
          <t>Sim</t>
        </is>
      </c>
      <c r="G15" s="12" t="inlineStr">
        <is>
          <t>Ativo</t>
        </is>
      </c>
      <c r="H15" s="20" t="n">
        <v>45573</v>
      </c>
      <c r="I15" s="20" t="n"/>
      <c r="J15" s="14" t="inlineStr">
        <is>
          <t>Preferência ainda não definida.</t>
        </is>
      </c>
      <c r="K15" s="16">
        <f>IF(C15="","",IF(OR(A15="",B15="",G15=""),"Conferir cadastro",IF(AND(G15="Ativo",D15=""),"Conferir contato",IF(AND(H15&lt;&gt;"",I15&lt;&gt;"",I15&lt;H15),"Conferir período",IF(AND(G15="Ativo",F15="Sim",COUNTIFS($A$6:$A$105,A15,$B$6:$B$105,B15,$F$6:$F$105,"Sim",$G$6:$G$105,"Ativo")&gt;1),"Conferir responsáveis","Sem pendência")))))</f>
        <v/>
      </c>
    </row>
    <row r="16" ht="22" customHeight="1">
      <c r="A16" s="11" t="n"/>
      <c r="B16" s="11" t="n"/>
      <c r="C16" s="11" t="n"/>
      <c r="D16" s="11" t="n"/>
      <c r="E16" s="11" t="n"/>
      <c r="F16" s="12" t="n"/>
      <c r="G16" s="12" t="n"/>
      <c r="H16" s="20" t="n"/>
      <c r="I16" s="20" t="n"/>
      <c r="J16" s="14" t="n"/>
      <c r="K16" s="15">
        <f>IF(C16="","",IF(OR(A16="",B16="",G16=""),"Conferir cadastro",IF(AND(G16="Ativo",D16=""),"Conferir contato",IF(AND(H16&lt;&gt;"",I16&lt;&gt;"",I16&lt;H16),"Conferir período",IF(AND(G16="Ativo",F16="Sim",COUNTIFS($A$6:$A$105,A16,$B$6:$B$105,B16,$F$6:$F$105,"Sim",$G$6:$G$105,"Ativo")&gt;1),"Conferir responsáveis","Sem pendência")))))</f>
        <v/>
      </c>
    </row>
    <row r="17" ht="22" customHeight="1">
      <c r="A17" s="11" t="n"/>
      <c r="B17" s="11" t="n"/>
      <c r="C17" s="11" t="n"/>
      <c r="D17" s="11" t="n"/>
      <c r="E17" s="11" t="n"/>
      <c r="F17" s="12" t="n"/>
      <c r="G17" s="12" t="n"/>
      <c r="H17" s="20" t="n"/>
      <c r="I17" s="20" t="n"/>
      <c r="J17" s="14" t="n"/>
      <c r="K17" s="16">
        <f>IF(C17="","",IF(OR(A17="",B17="",G17=""),"Conferir cadastro",IF(AND(G17="Ativo",D17=""),"Conferir contato",IF(AND(H17&lt;&gt;"",I17&lt;&gt;"",I17&lt;H17),"Conferir período",IF(AND(G17="Ativo",F17="Sim",COUNTIFS($A$6:$A$105,A17,$B$6:$B$105,B17,$F$6:$F$105,"Sim",$G$6:$G$105,"Ativo")&gt;1),"Conferir responsáveis","Sem pendência")))))</f>
        <v/>
      </c>
    </row>
    <row r="18" ht="22" customHeight="1">
      <c r="A18" s="11" t="n"/>
      <c r="B18" s="11" t="n"/>
      <c r="C18" s="11" t="n"/>
      <c r="D18" s="11" t="n"/>
      <c r="E18" s="11" t="n"/>
      <c r="F18" s="12" t="n"/>
      <c r="G18" s="12" t="n"/>
      <c r="H18" s="20" t="n"/>
      <c r="I18" s="20" t="n"/>
      <c r="J18" s="14" t="n"/>
      <c r="K18" s="15">
        <f>IF(C18="","",IF(OR(A18="",B18="",G18=""),"Conferir cadastro",IF(AND(G18="Ativo",D18=""),"Conferir contato",IF(AND(H18&lt;&gt;"",I18&lt;&gt;"",I18&lt;H18),"Conferir período",IF(AND(G18="Ativo",F18="Sim",COUNTIFS($A$6:$A$105,A18,$B$6:$B$105,B18,$F$6:$F$105,"Sim",$G$6:$G$105,"Ativo")&gt;1),"Conferir responsáveis","Sem pendência")))))</f>
        <v/>
      </c>
    </row>
    <row r="19" ht="22" customHeight="1">
      <c r="A19" s="11" t="n"/>
      <c r="B19" s="11" t="n"/>
      <c r="C19" s="11" t="n"/>
      <c r="D19" s="11" t="n"/>
      <c r="E19" s="11" t="n"/>
      <c r="F19" s="12" t="n"/>
      <c r="G19" s="12" t="n"/>
      <c r="H19" s="20" t="n"/>
      <c r="I19" s="20" t="n"/>
      <c r="J19" s="14" t="n"/>
      <c r="K19" s="16">
        <f>IF(C19="","",IF(OR(A19="",B19="",G19=""),"Conferir cadastro",IF(AND(G19="Ativo",D19=""),"Conferir contato",IF(AND(H19&lt;&gt;"",I19&lt;&gt;"",I19&lt;H19),"Conferir período",IF(AND(G19="Ativo",F19="Sim",COUNTIFS($A$6:$A$105,A19,$B$6:$B$105,B19,$F$6:$F$105,"Sim",$G$6:$G$105,"Ativo")&gt;1),"Conferir responsáveis","Sem pendência")))))</f>
        <v/>
      </c>
    </row>
    <row r="20" ht="22" customHeight="1">
      <c r="A20" s="11" t="n"/>
      <c r="B20" s="11" t="n"/>
      <c r="C20" s="11" t="n"/>
      <c r="D20" s="11" t="n"/>
      <c r="E20" s="11" t="n"/>
      <c r="F20" s="12" t="n"/>
      <c r="G20" s="12" t="n"/>
      <c r="H20" s="20" t="n"/>
      <c r="I20" s="20" t="n"/>
      <c r="J20" s="14" t="n"/>
      <c r="K20" s="15">
        <f>IF(C20="","",IF(OR(A20="",B20="",G20=""),"Conferir cadastro",IF(AND(G20="Ativo",D20=""),"Conferir contato",IF(AND(H20&lt;&gt;"",I20&lt;&gt;"",I20&lt;H20),"Conferir período",IF(AND(G20="Ativo",F20="Sim",COUNTIFS($A$6:$A$105,A20,$B$6:$B$105,B20,$F$6:$F$105,"Sim",$G$6:$G$105,"Ativo")&gt;1),"Conferir responsáveis","Sem pendência")))))</f>
        <v/>
      </c>
    </row>
    <row r="21" ht="22" customHeight="1">
      <c r="A21" s="11" t="n"/>
      <c r="B21" s="11" t="n"/>
      <c r="C21" s="11" t="n"/>
      <c r="D21" s="11" t="n"/>
      <c r="E21" s="11" t="n"/>
      <c r="F21" s="12" t="n"/>
      <c r="G21" s="12" t="n"/>
      <c r="H21" s="20" t="n"/>
      <c r="I21" s="20" t="n"/>
      <c r="J21" s="14" t="n"/>
      <c r="K21" s="16">
        <f>IF(C21="","",IF(OR(A21="",B21="",G21=""),"Conferir cadastro",IF(AND(G21="Ativo",D21=""),"Conferir contato",IF(AND(H21&lt;&gt;"",I21&lt;&gt;"",I21&lt;H21),"Conferir período",IF(AND(G21="Ativo",F21="Sim",COUNTIFS($A$6:$A$105,A21,$B$6:$B$105,B21,$F$6:$F$105,"Sim",$G$6:$G$105,"Ativo")&gt;1),"Conferir responsáveis","Sem pendência")))))</f>
        <v/>
      </c>
    </row>
    <row r="22" ht="22" customHeight="1">
      <c r="A22" s="11" t="n"/>
      <c r="B22" s="11" t="n"/>
      <c r="C22" s="11" t="n"/>
      <c r="D22" s="11" t="n"/>
      <c r="E22" s="11" t="n"/>
      <c r="F22" s="12" t="n"/>
      <c r="G22" s="12" t="n"/>
      <c r="H22" s="20" t="n"/>
      <c r="I22" s="20" t="n"/>
      <c r="J22" s="14" t="n"/>
      <c r="K22" s="15">
        <f>IF(C22="","",IF(OR(A22="",B22="",G22=""),"Conferir cadastro",IF(AND(G22="Ativo",D22=""),"Conferir contato",IF(AND(H22&lt;&gt;"",I22&lt;&gt;"",I22&lt;H22),"Conferir período",IF(AND(G22="Ativo",F22="Sim",COUNTIFS($A$6:$A$105,A22,$B$6:$B$105,B22,$F$6:$F$105,"Sim",$G$6:$G$105,"Ativo")&gt;1),"Conferir responsáveis","Sem pendência")))))</f>
        <v/>
      </c>
    </row>
    <row r="23" ht="22" customHeight="1">
      <c r="A23" s="11" t="n"/>
      <c r="B23" s="11" t="n"/>
      <c r="C23" s="11" t="n"/>
      <c r="D23" s="11" t="n"/>
      <c r="E23" s="11" t="n"/>
      <c r="F23" s="12" t="n"/>
      <c r="G23" s="12" t="n"/>
      <c r="H23" s="20" t="n"/>
      <c r="I23" s="20" t="n"/>
      <c r="J23" s="14" t="n"/>
      <c r="K23" s="16">
        <f>IF(C23="","",IF(OR(A23="",B23="",G23=""),"Conferir cadastro",IF(AND(G23="Ativo",D23=""),"Conferir contato",IF(AND(H23&lt;&gt;"",I23&lt;&gt;"",I23&lt;H23),"Conferir período",IF(AND(G23="Ativo",F23="Sim",COUNTIFS($A$6:$A$105,A23,$B$6:$B$105,B23,$F$6:$F$105,"Sim",$G$6:$G$105,"Ativo")&gt;1),"Conferir responsáveis","Sem pendência")))))</f>
        <v/>
      </c>
    </row>
    <row r="24" ht="22" customHeight="1">
      <c r="A24" s="11" t="n"/>
      <c r="B24" s="11" t="n"/>
      <c r="C24" s="11" t="n"/>
      <c r="D24" s="11" t="n"/>
      <c r="E24" s="11" t="n"/>
      <c r="F24" s="12" t="n"/>
      <c r="G24" s="12" t="n"/>
      <c r="H24" s="20" t="n"/>
      <c r="I24" s="20" t="n"/>
      <c r="J24" s="14" t="n"/>
      <c r="K24" s="15">
        <f>IF(C24="","",IF(OR(A24="",B24="",G24=""),"Conferir cadastro",IF(AND(G24="Ativo",D24=""),"Conferir contato",IF(AND(H24&lt;&gt;"",I24&lt;&gt;"",I24&lt;H24),"Conferir período",IF(AND(G24="Ativo",F24="Sim",COUNTIFS($A$6:$A$105,A24,$B$6:$B$105,B24,$F$6:$F$105,"Sim",$G$6:$G$105,"Ativo")&gt;1),"Conferir responsáveis","Sem pendência")))))</f>
        <v/>
      </c>
    </row>
    <row r="25" ht="22" customHeight="1">
      <c r="A25" s="11" t="n"/>
      <c r="B25" s="11" t="n"/>
      <c r="C25" s="11" t="n"/>
      <c r="D25" s="11" t="n"/>
      <c r="E25" s="11" t="n"/>
      <c r="F25" s="12" t="n"/>
      <c r="G25" s="12" t="n"/>
      <c r="H25" s="20" t="n"/>
      <c r="I25" s="20" t="n"/>
      <c r="J25" s="14" t="n"/>
      <c r="K25" s="16">
        <f>IF(C25="","",IF(OR(A25="",B25="",G25=""),"Conferir cadastro",IF(AND(G25="Ativo",D25=""),"Conferir contato",IF(AND(H25&lt;&gt;"",I25&lt;&gt;"",I25&lt;H25),"Conferir período",IF(AND(G25="Ativo",F25="Sim",COUNTIFS($A$6:$A$105,A25,$B$6:$B$105,B25,$F$6:$F$105,"Sim",$G$6:$G$105,"Ativo")&gt;1),"Conferir responsáveis","Sem pendência")))))</f>
        <v/>
      </c>
    </row>
    <row r="26" ht="22" customHeight="1">
      <c r="A26" s="11" t="n"/>
      <c r="B26" s="11" t="n"/>
      <c r="C26" s="11" t="n"/>
      <c r="D26" s="11" t="n"/>
      <c r="E26" s="11" t="n"/>
      <c r="F26" s="12" t="n"/>
      <c r="G26" s="12" t="n"/>
      <c r="H26" s="20" t="n"/>
      <c r="I26" s="20" t="n"/>
      <c r="J26" s="14" t="n"/>
      <c r="K26" s="15">
        <f>IF(C26="","",IF(OR(A26="",B26="",G26=""),"Conferir cadastro",IF(AND(G26="Ativo",D26=""),"Conferir contato",IF(AND(H26&lt;&gt;"",I26&lt;&gt;"",I26&lt;H26),"Conferir período",IF(AND(G26="Ativo",F26="Sim",COUNTIFS($A$6:$A$105,A26,$B$6:$B$105,B26,$F$6:$F$105,"Sim",$G$6:$G$105,"Ativo")&gt;1),"Conferir responsáveis","Sem pendência")))))</f>
        <v/>
      </c>
    </row>
    <row r="27" ht="22" customHeight="1">
      <c r="A27" s="11" t="n"/>
      <c r="B27" s="11" t="n"/>
      <c r="C27" s="11" t="n"/>
      <c r="D27" s="11" t="n"/>
      <c r="E27" s="11" t="n"/>
      <c r="F27" s="12" t="n"/>
      <c r="G27" s="12" t="n"/>
      <c r="H27" s="20" t="n"/>
      <c r="I27" s="20" t="n"/>
      <c r="J27" s="14" t="n"/>
      <c r="K27" s="16">
        <f>IF(C27="","",IF(OR(A27="",B27="",G27=""),"Conferir cadastro",IF(AND(G27="Ativo",D27=""),"Conferir contato",IF(AND(H27&lt;&gt;"",I27&lt;&gt;"",I27&lt;H27),"Conferir período",IF(AND(G27="Ativo",F27="Sim",COUNTIFS($A$6:$A$105,A27,$B$6:$B$105,B27,$F$6:$F$105,"Sim",$G$6:$G$105,"Ativo")&gt;1),"Conferir responsáveis","Sem pendência")))))</f>
        <v/>
      </c>
    </row>
    <row r="28" ht="22" customHeight="1">
      <c r="A28" s="11" t="n"/>
      <c r="B28" s="11" t="n"/>
      <c r="C28" s="11" t="n"/>
      <c r="D28" s="11" t="n"/>
      <c r="E28" s="11" t="n"/>
      <c r="F28" s="12" t="n"/>
      <c r="G28" s="12" t="n"/>
      <c r="H28" s="20" t="n"/>
      <c r="I28" s="20" t="n"/>
      <c r="J28" s="14" t="n"/>
      <c r="K28" s="15">
        <f>IF(C28="","",IF(OR(A28="",B28="",G28=""),"Conferir cadastro",IF(AND(G28="Ativo",D28=""),"Conferir contato",IF(AND(H28&lt;&gt;"",I28&lt;&gt;"",I28&lt;H28),"Conferir período",IF(AND(G28="Ativo",F28="Sim",COUNTIFS($A$6:$A$105,A28,$B$6:$B$105,B28,$F$6:$F$105,"Sim",$G$6:$G$105,"Ativo")&gt;1),"Conferir responsáveis","Sem pendência")))))</f>
        <v/>
      </c>
    </row>
    <row r="29" ht="22" customHeight="1">
      <c r="A29" s="11" t="n"/>
      <c r="B29" s="11" t="n"/>
      <c r="C29" s="11" t="n"/>
      <c r="D29" s="11" t="n"/>
      <c r="E29" s="11" t="n"/>
      <c r="F29" s="12" t="n"/>
      <c r="G29" s="12" t="n"/>
      <c r="H29" s="20" t="n"/>
      <c r="I29" s="20" t="n"/>
      <c r="J29" s="14" t="n"/>
      <c r="K29" s="16">
        <f>IF(C29="","",IF(OR(A29="",B29="",G29=""),"Conferir cadastro",IF(AND(G29="Ativo",D29=""),"Conferir contato",IF(AND(H29&lt;&gt;"",I29&lt;&gt;"",I29&lt;H29),"Conferir período",IF(AND(G29="Ativo",F29="Sim",COUNTIFS($A$6:$A$105,A29,$B$6:$B$105,B29,$F$6:$F$105,"Sim",$G$6:$G$105,"Ativo")&gt;1),"Conferir responsáveis","Sem pendência")))))</f>
        <v/>
      </c>
    </row>
    <row r="30" ht="22" customHeight="1">
      <c r="A30" s="11" t="n"/>
      <c r="B30" s="11" t="n"/>
      <c r="C30" s="11" t="n"/>
      <c r="D30" s="11" t="n"/>
      <c r="E30" s="11" t="n"/>
      <c r="F30" s="12" t="n"/>
      <c r="G30" s="12" t="n"/>
      <c r="H30" s="20" t="n"/>
      <c r="I30" s="20" t="n"/>
      <c r="J30" s="14" t="n"/>
      <c r="K30" s="15">
        <f>IF(C30="","",IF(OR(A30="",B30="",G30=""),"Conferir cadastro",IF(AND(G30="Ativo",D30=""),"Conferir contato",IF(AND(H30&lt;&gt;"",I30&lt;&gt;"",I30&lt;H30),"Conferir período",IF(AND(G30="Ativo",F30="Sim",COUNTIFS($A$6:$A$105,A30,$B$6:$B$105,B30,$F$6:$F$105,"Sim",$G$6:$G$105,"Ativo")&gt;1),"Conferir responsáveis","Sem pendência")))))</f>
        <v/>
      </c>
    </row>
    <row r="31" ht="22" customHeight="1">
      <c r="A31" s="11" t="n"/>
      <c r="B31" s="11" t="n"/>
      <c r="C31" s="11" t="n"/>
      <c r="D31" s="11" t="n"/>
      <c r="E31" s="11" t="n"/>
      <c r="F31" s="12" t="n"/>
      <c r="G31" s="12" t="n"/>
      <c r="H31" s="20" t="n"/>
      <c r="I31" s="20" t="n"/>
      <c r="J31" s="14" t="n"/>
      <c r="K31" s="16">
        <f>IF(C31="","",IF(OR(A31="",B31="",G31=""),"Conferir cadastro",IF(AND(G31="Ativo",D31=""),"Conferir contato",IF(AND(H31&lt;&gt;"",I31&lt;&gt;"",I31&lt;H31),"Conferir período",IF(AND(G31="Ativo",F31="Sim",COUNTIFS($A$6:$A$105,A31,$B$6:$B$105,B31,$F$6:$F$105,"Sim",$G$6:$G$105,"Ativo")&gt;1),"Conferir responsáveis","Sem pendência")))))</f>
        <v/>
      </c>
    </row>
    <row r="32" ht="22" customHeight="1">
      <c r="A32" s="11" t="n"/>
      <c r="B32" s="11" t="n"/>
      <c r="C32" s="11" t="n"/>
      <c r="D32" s="11" t="n"/>
      <c r="E32" s="11" t="n"/>
      <c r="F32" s="12" t="n"/>
      <c r="G32" s="12" t="n"/>
      <c r="H32" s="20" t="n"/>
      <c r="I32" s="20" t="n"/>
      <c r="J32" s="14" t="n"/>
      <c r="K32" s="15">
        <f>IF(C32="","",IF(OR(A32="",B32="",G32=""),"Conferir cadastro",IF(AND(G32="Ativo",D32=""),"Conferir contato",IF(AND(H32&lt;&gt;"",I32&lt;&gt;"",I32&lt;H32),"Conferir período",IF(AND(G32="Ativo",F32="Sim",COUNTIFS($A$6:$A$105,A32,$B$6:$B$105,B32,$F$6:$F$105,"Sim",$G$6:$G$105,"Ativo")&gt;1),"Conferir responsáveis","Sem pendência")))))</f>
        <v/>
      </c>
    </row>
    <row r="33" ht="22" customHeight="1">
      <c r="A33" s="11" t="n"/>
      <c r="B33" s="11" t="n"/>
      <c r="C33" s="11" t="n"/>
      <c r="D33" s="11" t="n"/>
      <c r="E33" s="11" t="n"/>
      <c r="F33" s="12" t="n"/>
      <c r="G33" s="12" t="n"/>
      <c r="H33" s="20" t="n"/>
      <c r="I33" s="20" t="n"/>
      <c r="J33" s="14" t="n"/>
      <c r="K33" s="16">
        <f>IF(C33="","",IF(OR(A33="",B33="",G33=""),"Conferir cadastro",IF(AND(G33="Ativo",D33=""),"Conferir contato",IF(AND(H33&lt;&gt;"",I33&lt;&gt;"",I33&lt;H33),"Conferir período",IF(AND(G33="Ativo",F33="Sim",COUNTIFS($A$6:$A$105,A33,$B$6:$B$105,B33,$F$6:$F$105,"Sim",$G$6:$G$105,"Ativo")&gt;1),"Conferir responsáveis","Sem pendência")))))</f>
        <v/>
      </c>
    </row>
    <row r="34" ht="22" customHeight="1">
      <c r="A34" s="11" t="n"/>
      <c r="B34" s="11" t="n"/>
      <c r="C34" s="11" t="n"/>
      <c r="D34" s="11" t="n"/>
      <c r="E34" s="11" t="n"/>
      <c r="F34" s="12" t="n"/>
      <c r="G34" s="12" t="n"/>
      <c r="H34" s="20" t="n"/>
      <c r="I34" s="20" t="n"/>
      <c r="J34" s="14" t="n"/>
      <c r="K34" s="15">
        <f>IF(C34="","",IF(OR(A34="",B34="",G34=""),"Conferir cadastro",IF(AND(G34="Ativo",D34=""),"Conferir contato",IF(AND(H34&lt;&gt;"",I34&lt;&gt;"",I34&lt;H34),"Conferir período",IF(AND(G34="Ativo",F34="Sim",COUNTIFS($A$6:$A$105,A34,$B$6:$B$105,B34,$F$6:$F$105,"Sim",$G$6:$G$105,"Ativo")&gt;1),"Conferir responsáveis","Sem pendência")))))</f>
        <v/>
      </c>
    </row>
    <row r="35" ht="22" customHeight="1">
      <c r="A35" s="11" t="n"/>
      <c r="B35" s="11" t="n"/>
      <c r="C35" s="11" t="n"/>
      <c r="D35" s="11" t="n"/>
      <c r="E35" s="11" t="n"/>
      <c r="F35" s="12" t="n"/>
      <c r="G35" s="12" t="n"/>
      <c r="H35" s="20" t="n"/>
      <c r="I35" s="20" t="n"/>
      <c r="J35" s="14" t="n"/>
      <c r="K35" s="16">
        <f>IF(C35="","",IF(OR(A35="",B35="",G35=""),"Conferir cadastro",IF(AND(G35="Ativo",D35=""),"Conferir contato",IF(AND(H35&lt;&gt;"",I35&lt;&gt;"",I35&lt;H35),"Conferir período",IF(AND(G35="Ativo",F35="Sim",COUNTIFS($A$6:$A$105,A35,$B$6:$B$105,B35,$F$6:$F$105,"Sim",$G$6:$G$105,"Ativo")&gt;1),"Conferir responsáveis","Sem pendência")))))</f>
        <v/>
      </c>
    </row>
    <row r="36" ht="22" customHeight="1">
      <c r="A36" s="11" t="n"/>
      <c r="B36" s="11" t="n"/>
      <c r="C36" s="11" t="n"/>
      <c r="D36" s="11" t="n"/>
      <c r="E36" s="11" t="n"/>
      <c r="F36" s="12" t="n"/>
      <c r="G36" s="12" t="n"/>
      <c r="H36" s="20" t="n"/>
      <c r="I36" s="20" t="n"/>
      <c r="J36" s="14" t="n"/>
      <c r="K36" s="15">
        <f>IF(C36="","",IF(OR(A36="",B36="",G36=""),"Conferir cadastro",IF(AND(G36="Ativo",D36=""),"Conferir contato",IF(AND(H36&lt;&gt;"",I36&lt;&gt;"",I36&lt;H36),"Conferir período",IF(AND(G36="Ativo",F36="Sim",COUNTIFS($A$6:$A$105,A36,$B$6:$B$105,B36,$F$6:$F$105,"Sim",$G$6:$G$105,"Ativo")&gt;1),"Conferir responsáveis","Sem pendência")))))</f>
        <v/>
      </c>
    </row>
    <row r="37" ht="22" customHeight="1">
      <c r="A37" s="11" t="n"/>
      <c r="B37" s="11" t="n"/>
      <c r="C37" s="11" t="n"/>
      <c r="D37" s="11" t="n"/>
      <c r="E37" s="11" t="n"/>
      <c r="F37" s="12" t="n"/>
      <c r="G37" s="12" t="n"/>
      <c r="H37" s="20" t="n"/>
      <c r="I37" s="20" t="n"/>
      <c r="J37" s="14" t="n"/>
      <c r="K37" s="16">
        <f>IF(C37="","",IF(OR(A37="",B37="",G37=""),"Conferir cadastro",IF(AND(G37="Ativo",D37=""),"Conferir contato",IF(AND(H37&lt;&gt;"",I37&lt;&gt;"",I37&lt;H37),"Conferir período",IF(AND(G37="Ativo",F37="Sim",COUNTIFS($A$6:$A$105,A37,$B$6:$B$105,B37,$F$6:$F$105,"Sim",$G$6:$G$105,"Ativo")&gt;1),"Conferir responsáveis","Sem pendência")))))</f>
        <v/>
      </c>
    </row>
    <row r="38" ht="22" customHeight="1">
      <c r="A38" s="11" t="n"/>
      <c r="B38" s="11" t="n"/>
      <c r="C38" s="11" t="n"/>
      <c r="D38" s="11" t="n"/>
      <c r="E38" s="11" t="n"/>
      <c r="F38" s="12" t="n"/>
      <c r="G38" s="12" t="n"/>
      <c r="H38" s="20" t="n"/>
      <c r="I38" s="20" t="n"/>
      <c r="J38" s="14" t="n"/>
      <c r="K38" s="15">
        <f>IF(C38="","",IF(OR(A38="",B38="",G38=""),"Conferir cadastro",IF(AND(G38="Ativo",D38=""),"Conferir contato",IF(AND(H38&lt;&gt;"",I38&lt;&gt;"",I38&lt;H38),"Conferir período",IF(AND(G38="Ativo",F38="Sim",COUNTIFS($A$6:$A$105,A38,$B$6:$B$105,B38,$F$6:$F$105,"Sim",$G$6:$G$105,"Ativo")&gt;1),"Conferir responsáveis","Sem pendência")))))</f>
        <v/>
      </c>
    </row>
    <row r="39" ht="22" customHeight="1">
      <c r="A39" s="11" t="n"/>
      <c r="B39" s="11" t="n"/>
      <c r="C39" s="11" t="n"/>
      <c r="D39" s="11" t="n"/>
      <c r="E39" s="11" t="n"/>
      <c r="F39" s="12" t="n"/>
      <c r="G39" s="12" t="n"/>
      <c r="H39" s="20" t="n"/>
      <c r="I39" s="20" t="n"/>
      <c r="J39" s="14" t="n"/>
      <c r="K39" s="16">
        <f>IF(C39="","",IF(OR(A39="",B39="",G39=""),"Conferir cadastro",IF(AND(G39="Ativo",D39=""),"Conferir contato",IF(AND(H39&lt;&gt;"",I39&lt;&gt;"",I39&lt;H39),"Conferir período",IF(AND(G39="Ativo",F39="Sim",COUNTIFS($A$6:$A$105,A39,$B$6:$B$105,B39,$F$6:$F$105,"Sim",$G$6:$G$105,"Ativo")&gt;1),"Conferir responsáveis","Sem pendência")))))</f>
        <v/>
      </c>
    </row>
    <row r="40" ht="22" customHeight="1">
      <c r="A40" s="11" t="n"/>
      <c r="B40" s="11" t="n"/>
      <c r="C40" s="11" t="n"/>
      <c r="D40" s="11" t="n"/>
      <c r="E40" s="11" t="n"/>
      <c r="F40" s="12" t="n"/>
      <c r="G40" s="12" t="n"/>
      <c r="H40" s="20" t="n"/>
      <c r="I40" s="20" t="n"/>
      <c r="J40" s="14" t="n"/>
      <c r="K40" s="15">
        <f>IF(C40="","",IF(OR(A40="",B40="",G40=""),"Conferir cadastro",IF(AND(G40="Ativo",D40=""),"Conferir contato",IF(AND(H40&lt;&gt;"",I40&lt;&gt;"",I40&lt;H40),"Conferir período",IF(AND(G40="Ativo",F40="Sim",COUNTIFS($A$6:$A$105,A40,$B$6:$B$105,B40,$F$6:$F$105,"Sim",$G$6:$G$105,"Ativo")&gt;1),"Conferir responsáveis","Sem pendência")))))</f>
        <v/>
      </c>
    </row>
    <row r="41" ht="22" customHeight="1">
      <c r="A41" s="11" t="n"/>
      <c r="B41" s="11" t="n"/>
      <c r="C41" s="11" t="n"/>
      <c r="D41" s="11" t="n"/>
      <c r="E41" s="11" t="n"/>
      <c r="F41" s="12" t="n"/>
      <c r="G41" s="12" t="n"/>
      <c r="H41" s="20" t="n"/>
      <c r="I41" s="20" t="n"/>
      <c r="J41" s="14" t="n"/>
      <c r="K41" s="16">
        <f>IF(C41="","",IF(OR(A41="",B41="",G41=""),"Conferir cadastro",IF(AND(G41="Ativo",D41=""),"Conferir contato",IF(AND(H41&lt;&gt;"",I41&lt;&gt;"",I41&lt;H41),"Conferir período",IF(AND(G41="Ativo",F41="Sim",COUNTIFS($A$6:$A$105,A41,$B$6:$B$105,B41,$F$6:$F$105,"Sim",$G$6:$G$105,"Ativo")&gt;1),"Conferir responsáveis","Sem pendência")))))</f>
        <v/>
      </c>
    </row>
    <row r="42" ht="22" customHeight="1">
      <c r="A42" s="11" t="n"/>
      <c r="B42" s="11" t="n"/>
      <c r="C42" s="11" t="n"/>
      <c r="D42" s="11" t="n"/>
      <c r="E42" s="11" t="n"/>
      <c r="F42" s="12" t="n"/>
      <c r="G42" s="12" t="n"/>
      <c r="H42" s="20" t="n"/>
      <c r="I42" s="20" t="n"/>
      <c r="J42" s="14" t="n"/>
      <c r="K42" s="15">
        <f>IF(C42="","",IF(OR(A42="",B42="",G42=""),"Conferir cadastro",IF(AND(G42="Ativo",D42=""),"Conferir contato",IF(AND(H42&lt;&gt;"",I42&lt;&gt;"",I42&lt;H42),"Conferir período",IF(AND(G42="Ativo",F42="Sim",COUNTIFS($A$6:$A$105,A42,$B$6:$B$105,B42,$F$6:$F$105,"Sim",$G$6:$G$105,"Ativo")&gt;1),"Conferir responsáveis","Sem pendência")))))</f>
        <v/>
      </c>
    </row>
    <row r="43" ht="22" customHeight="1">
      <c r="A43" s="11" t="n"/>
      <c r="B43" s="11" t="n"/>
      <c r="C43" s="11" t="n"/>
      <c r="D43" s="11" t="n"/>
      <c r="E43" s="11" t="n"/>
      <c r="F43" s="12" t="n"/>
      <c r="G43" s="12" t="n"/>
      <c r="H43" s="20" t="n"/>
      <c r="I43" s="20" t="n"/>
      <c r="J43" s="14" t="n"/>
      <c r="K43" s="16">
        <f>IF(C43="","",IF(OR(A43="",B43="",G43=""),"Conferir cadastro",IF(AND(G43="Ativo",D43=""),"Conferir contato",IF(AND(H43&lt;&gt;"",I43&lt;&gt;"",I43&lt;H43),"Conferir período",IF(AND(G43="Ativo",F43="Sim",COUNTIFS($A$6:$A$105,A43,$B$6:$B$105,B43,$F$6:$F$105,"Sim",$G$6:$G$105,"Ativo")&gt;1),"Conferir responsáveis","Sem pendência")))))</f>
        <v/>
      </c>
    </row>
    <row r="44" ht="22" customHeight="1">
      <c r="A44" s="11" t="n"/>
      <c r="B44" s="11" t="n"/>
      <c r="C44" s="11" t="n"/>
      <c r="D44" s="11" t="n"/>
      <c r="E44" s="11" t="n"/>
      <c r="F44" s="12" t="n"/>
      <c r="G44" s="12" t="n"/>
      <c r="H44" s="20" t="n"/>
      <c r="I44" s="20" t="n"/>
      <c r="J44" s="14" t="n"/>
      <c r="K44" s="15">
        <f>IF(C44="","",IF(OR(A44="",B44="",G44=""),"Conferir cadastro",IF(AND(G44="Ativo",D44=""),"Conferir contato",IF(AND(H44&lt;&gt;"",I44&lt;&gt;"",I44&lt;H44),"Conferir período",IF(AND(G44="Ativo",F44="Sim",COUNTIFS($A$6:$A$105,A44,$B$6:$B$105,B44,$F$6:$F$105,"Sim",$G$6:$G$105,"Ativo")&gt;1),"Conferir responsáveis","Sem pendência")))))</f>
        <v/>
      </c>
    </row>
    <row r="45" ht="22" customHeight="1">
      <c r="A45" s="11" t="n"/>
      <c r="B45" s="11" t="n"/>
      <c r="C45" s="11" t="n"/>
      <c r="D45" s="11" t="n"/>
      <c r="E45" s="11" t="n"/>
      <c r="F45" s="12" t="n"/>
      <c r="G45" s="12" t="n"/>
      <c r="H45" s="20" t="n"/>
      <c r="I45" s="20" t="n"/>
      <c r="J45" s="14" t="n"/>
      <c r="K45" s="16">
        <f>IF(C45="","",IF(OR(A45="",B45="",G45=""),"Conferir cadastro",IF(AND(G45="Ativo",D45=""),"Conferir contato",IF(AND(H45&lt;&gt;"",I45&lt;&gt;"",I45&lt;H45),"Conferir período",IF(AND(G45="Ativo",F45="Sim",COUNTIFS($A$6:$A$105,A45,$B$6:$B$105,B45,$F$6:$F$105,"Sim",$G$6:$G$105,"Ativo")&gt;1),"Conferir responsáveis","Sem pendência")))))</f>
        <v/>
      </c>
    </row>
    <row r="46" ht="22" customHeight="1">
      <c r="A46" s="11" t="n"/>
      <c r="B46" s="11" t="n"/>
      <c r="C46" s="11" t="n"/>
      <c r="D46" s="11" t="n"/>
      <c r="E46" s="11" t="n"/>
      <c r="F46" s="12" t="n"/>
      <c r="G46" s="12" t="n"/>
      <c r="H46" s="20" t="n"/>
      <c r="I46" s="20" t="n"/>
      <c r="J46" s="14" t="n"/>
      <c r="K46" s="15">
        <f>IF(C46="","",IF(OR(A46="",B46="",G46=""),"Conferir cadastro",IF(AND(G46="Ativo",D46=""),"Conferir contato",IF(AND(H46&lt;&gt;"",I46&lt;&gt;"",I46&lt;H46),"Conferir período",IF(AND(G46="Ativo",F46="Sim",COUNTIFS($A$6:$A$105,A46,$B$6:$B$105,B46,$F$6:$F$105,"Sim",$G$6:$G$105,"Ativo")&gt;1),"Conferir responsáveis","Sem pendência")))))</f>
        <v/>
      </c>
    </row>
    <row r="47" ht="22" customHeight="1">
      <c r="A47" s="11" t="n"/>
      <c r="B47" s="11" t="n"/>
      <c r="C47" s="11" t="n"/>
      <c r="D47" s="11" t="n"/>
      <c r="E47" s="11" t="n"/>
      <c r="F47" s="12" t="n"/>
      <c r="G47" s="12" t="n"/>
      <c r="H47" s="20" t="n"/>
      <c r="I47" s="20" t="n"/>
      <c r="J47" s="14" t="n"/>
      <c r="K47" s="16">
        <f>IF(C47="","",IF(OR(A47="",B47="",G47=""),"Conferir cadastro",IF(AND(G47="Ativo",D47=""),"Conferir contato",IF(AND(H47&lt;&gt;"",I47&lt;&gt;"",I47&lt;H47),"Conferir período",IF(AND(G47="Ativo",F47="Sim",COUNTIFS($A$6:$A$105,A47,$B$6:$B$105,B47,$F$6:$F$105,"Sim",$G$6:$G$105,"Ativo")&gt;1),"Conferir responsáveis","Sem pendência")))))</f>
        <v/>
      </c>
    </row>
    <row r="48" ht="22" customHeight="1">
      <c r="A48" s="11" t="n"/>
      <c r="B48" s="11" t="n"/>
      <c r="C48" s="11" t="n"/>
      <c r="D48" s="11" t="n"/>
      <c r="E48" s="11" t="n"/>
      <c r="F48" s="12" t="n"/>
      <c r="G48" s="12" t="n"/>
      <c r="H48" s="20" t="n"/>
      <c r="I48" s="20" t="n"/>
      <c r="J48" s="14" t="n"/>
      <c r="K48" s="15">
        <f>IF(C48="","",IF(OR(A48="",B48="",G48=""),"Conferir cadastro",IF(AND(G48="Ativo",D48=""),"Conferir contato",IF(AND(H48&lt;&gt;"",I48&lt;&gt;"",I48&lt;H48),"Conferir período",IF(AND(G48="Ativo",F48="Sim",COUNTIFS($A$6:$A$105,A48,$B$6:$B$105,B48,$F$6:$F$105,"Sim",$G$6:$G$105,"Ativo")&gt;1),"Conferir responsáveis","Sem pendência")))))</f>
        <v/>
      </c>
    </row>
    <row r="49" ht="22" customHeight="1">
      <c r="A49" s="11" t="n"/>
      <c r="B49" s="11" t="n"/>
      <c r="C49" s="11" t="n"/>
      <c r="D49" s="11" t="n"/>
      <c r="E49" s="11" t="n"/>
      <c r="F49" s="12" t="n"/>
      <c r="G49" s="12" t="n"/>
      <c r="H49" s="20" t="n"/>
      <c r="I49" s="20" t="n"/>
      <c r="J49" s="14" t="n"/>
      <c r="K49" s="16">
        <f>IF(C49="","",IF(OR(A49="",B49="",G49=""),"Conferir cadastro",IF(AND(G49="Ativo",D49=""),"Conferir contato",IF(AND(H49&lt;&gt;"",I49&lt;&gt;"",I49&lt;H49),"Conferir período",IF(AND(G49="Ativo",F49="Sim",COUNTIFS($A$6:$A$105,A49,$B$6:$B$105,B49,$F$6:$F$105,"Sim",$G$6:$G$105,"Ativo")&gt;1),"Conferir responsáveis","Sem pendência")))))</f>
        <v/>
      </c>
    </row>
    <row r="50" ht="22" customHeight="1">
      <c r="A50" s="11" t="n"/>
      <c r="B50" s="11" t="n"/>
      <c r="C50" s="11" t="n"/>
      <c r="D50" s="11" t="n"/>
      <c r="E50" s="11" t="n"/>
      <c r="F50" s="12" t="n"/>
      <c r="G50" s="12" t="n"/>
      <c r="H50" s="20" t="n"/>
      <c r="I50" s="20" t="n"/>
      <c r="J50" s="14" t="n"/>
      <c r="K50" s="15">
        <f>IF(C50="","",IF(OR(A50="",B50="",G50=""),"Conferir cadastro",IF(AND(G50="Ativo",D50=""),"Conferir contato",IF(AND(H50&lt;&gt;"",I50&lt;&gt;"",I50&lt;H50),"Conferir período",IF(AND(G50="Ativo",F50="Sim",COUNTIFS($A$6:$A$105,A50,$B$6:$B$105,B50,$F$6:$F$105,"Sim",$G$6:$G$105,"Ativo")&gt;1),"Conferir responsáveis","Sem pendência")))))</f>
        <v/>
      </c>
    </row>
    <row r="51" ht="22" customHeight="1">
      <c r="A51" s="11" t="n"/>
      <c r="B51" s="11" t="n"/>
      <c r="C51" s="11" t="n"/>
      <c r="D51" s="11" t="n"/>
      <c r="E51" s="11" t="n"/>
      <c r="F51" s="12" t="n"/>
      <c r="G51" s="12" t="n"/>
      <c r="H51" s="20" t="n"/>
      <c r="I51" s="20" t="n"/>
      <c r="J51" s="14" t="n"/>
      <c r="K51" s="16">
        <f>IF(C51="","",IF(OR(A51="",B51="",G51=""),"Conferir cadastro",IF(AND(G51="Ativo",D51=""),"Conferir contato",IF(AND(H51&lt;&gt;"",I51&lt;&gt;"",I51&lt;H51),"Conferir período",IF(AND(G51="Ativo",F51="Sim",COUNTIFS($A$6:$A$105,A51,$B$6:$B$105,B51,$F$6:$F$105,"Sim",$G$6:$G$105,"Ativo")&gt;1),"Conferir responsáveis","Sem pendência")))))</f>
        <v/>
      </c>
    </row>
    <row r="52" ht="22" customHeight="1">
      <c r="A52" s="11" t="n"/>
      <c r="B52" s="11" t="n"/>
      <c r="C52" s="11" t="n"/>
      <c r="D52" s="11" t="n"/>
      <c r="E52" s="11" t="n"/>
      <c r="F52" s="12" t="n"/>
      <c r="G52" s="12" t="n"/>
      <c r="H52" s="20" t="n"/>
      <c r="I52" s="20" t="n"/>
      <c r="J52" s="14" t="n"/>
      <c r="K52" s="15">
        <f>IF(C52="","",IF(OR(A52="",B52="",G52=""),"Conferir cadastro",IF(AND(G52="Ativo",D52=""),"Conferir contato",IF(AND(H52&lt;&gt;"",I52&lt;&gt;"",I52&lt;H52),"Conferir período",IF(AND(G52="Ativo",F52="Sim",COUNTIFS($A$6:$A$105,A52,$B$6:$B$105,B52,$F$6:$F$105,"Sim",$G$6:$G$105,"Ativo")&gt;1),"Conferir responsáveis","Sem pendência")))))</f>
        <v/>
      </c>
    </row>
    <row r="53" ht="22" customHeight="1">
      <c r="A53" s="11" t="n"/>
      <c r="B53" s="11" t="n"/>
      <c r="C53" s="11" t="n"/>
      <c r="D53" s="11" t="n"/>
      <c r="E53" s="11" t="n"/>
      <c r="F53" s="12" t="n"/>
      <c r="G53" s="12" t="n"/>
      <c r="H53" s="20" t="n"/>
      <c r="I53" s="20" t="n"/>
      <c r="J53" s="14" t="n"/>
      <c r="K53" s="16">
        <f>IF(C53="","",IF(OR(A53="",B53="",G53=""),"Conferir cadastro",IF(AND(G53="Ativo",D53=""),"Conferir contato",IF(AND(H53&lt;&gt;"",I53&lt;&gt;"",I53&lt;H53),"Conferir período",IF(AND(G53="Ativo",F53="Sim",COUNTIFS($A$6:$A$105,A53,$B$6:$B$105,B53,$F$6:$F$105,"Sim",$G$6:$G$105,"Ativo")&gt;1),"Conferir responsáveis","Sem pendência")))))</f>
        <v/>
      </c>
    </row>
    <row r="54" ht="22" customHeight="1">
      <c r="A54" s="11" t="n"/>
      <c r="B54" s="11" t="n"/>
      <c r="C54" s="11" t="n"/>
      <c r="D54" s="11" t="n"/>
      <c r="E54" s="11" t="n"/>
      <c r="F54" s="12" t="n"/>
      <c r="G54" s="12" t="n"/>
      <c r="H54" s="20" t="n"/>
      <c r="I54" s="20" t="n"/>
      <c r="J54" s="14" t="n"/>
      <c r="K54" s="15">
        <f>IF(C54="","",IF(OR(A54="",B54="",G54=""),"Conferir cadastro",IF(AND(G54="Ativo",D54=""),"Conferir contato",IF(AND(H54&lt;&gt;"",I54&lt;&gt;"",I54&lt;H54),"Conferir período",IF(AND(G54="Ativo",F54="Sim",COUNTIFS($A$6:$A$105,A54,$B$6:$B$105,B54,$F$6:$F$105,"Sim",$G$6:$G$105,"Ativo")&gt;1),"Conferir responsáveis","Sem pendência")))))</f>
        <v/>
      </c>
    </row>
    <row r="55" ht="22" customHeight="1">
      <c r="A55" s="11" t="n"/>
      <c r="B55" s="11" t="n"/>
      <c r="C55" s="11" t="n"/>
      <c r="D55" s="11" t="n"/>
      <c r="E55" s="11" t="n"/>
      <c r="F55" s="12" t="n"/>
      <c r="G55" s="12" t="n"/>
      <c r="H55" s="20" t="n"/>
      <c r="I55" s="20" t="n"/>
      <c r="J55" s="14" t="n"/>
      <c r="K55" s="16">
        <f>IF(C55="","",IF(OR(A55="",B55="",G55=""),"Conferir cadastro",IF(AND(G55="Ativo",D55=""),"Conferir contato",IF(AND(H55&lt;&gt;"",I55&lt;&gt;"",I55&lt;H55),"Conferir período",IF(AND(G55="Ativo",F55="Sim",COUNTIFS($A$6:$A$105,A55,$B$6:$B$105,B55,$F$6:$F$105,"Sim",$G$6:$G$105,"Ativo")&gt;1),"Conferir responsáveis","Sem pendência")))))</f>
        <v/>
      </c>
    </row>
    <row r="56" ht="22" customHeight="1">
      <c r="A56" s="11" t="n"/>
      <c r="B56" s="11" t="n"/>
      <c r="C56" s="11" t="n"/>
      <c r="D56" s="11" t="n"/>
      <c r="E56" s="11" t="n"/>
      <c r="F56" s="12" t="n"/>
      <c r="G56" s="12" t="n"/>
      <c r="H56" s="20" t="n"/>
      <c r="I56" s="20" t="n"/>
      <c r="J56" s="14" t="n"/>
      <c r="K56" s="15">
        <f>IF(C56="","",IF(OR(A56="",B56="",G56=""),"Conferir cadastro",IF(AND(G56="Ativo",D56=""),"Conferir contato",IF(AND(H56&lt;&gt;"",I56&lt;&gt;"",I56&lt;H56),"Conferir período",IF(AND(G56="Ativo",F56="Sim",COUNTIFS($A$6:$A$105,A56,$B$6:$B$105,B56,$F$6:$F$105,"Sim",$G$6:$G$105,"Ativo")&gt;1),"Conferir responsáveis","Sem pendência")))))</f>
        <v/>
      </c>
    </row>
    <row r="57" ht="22" customHeight="1">
      <c r="A57" s="11" t="n"/>
      <c r="B57" s="11" t="n"/>
      <c r="C57" s="11" t="n"/>
      <c r="D57" s="11" t="n"/>
      <c r="E57" s="11" t="n"/>
      <c r="F57" s="12" t="n"/>
      <c r="G57" s="12" t="n"/>
      <c r="H57" s="20" t="n"/>
      <c r="I57" s="20" t="n"/>
      <c r="J57" s="14" t="n"/>
      <c r="K57" s="16">
        <f>IF(C57="","",IF(OR(A57="",B57="",G57=""),"Conferir cadastro",IF(AND(G57="Ativo",D57=""),"Conferir contato",IF(AND(H57&lt;&gt;"",I57&lt;&gt;"",I57&lt;H57),"Conferir período",IF(AND(G57="Ativo",F57="Sim",COUNTIFS($A$6:$A$105,A57,$B$6:$B$105,B57,$F$6:$F$105,"Sim",$G$6:$G$105,"Ativo")&gt;1),"Conferir responsáveis","Sem pendência")))))</f>
        <v/>
      </c>
    </row>
    <row r="58" ht="22" customHeight="1">
      <c r="A58" s="11" t="n"/>
      <c r="B58" s="11" t="n"/>
      <c r="C58" s="11" t="n"/>
      <c r="D58" s="11" t="n"/>
      <c r="E58" s="11" t="n"/>
      <c r="F58" s="12" t="n"/>
      <c r="G58" s="12" t="n"/>
      <c r="H58" s="20" t="n"/>
      <c r="I58" s="20" t="n"/>
      <c r="J58" s="14" t="n"/>
      <c r="K58" s="15">
        <f>IF(C58="","",IF(OR(A58="",B58="",G58=""),"Conferir cadastro",IF(AND(G58="Ativo",D58=""),"Conferir contato",IF(AND(H58&lt;&gt;"",I58&lt;&gt;"",I58&lt;H58),"Conferir período",IF(AND(G58="Ativo",F58="Sim",COUNTIFS($A$6:$A$105,A58,$B$6:$B$105,B58,$F$6:$F$105,"Sim",$G$6:$G$105,"Ativo")&gt;1),"Conferir responsáveis","Sem pendência")))))</f>
        <v/>
      </c>
    </row>
    <row r="59" ht="22" customHeight="1">
      <c r="A59" s="11" t="n"/>
      <c r="B59" s="11" t="n"/>
      <c r="C59" s="11" t="n"/>
      <c r="D59" s="11" t="n"/>
      <c r="E59" s="11" t="n"/>
      <c r="F59" s="12" t="n"/>
      <c r="G59" s="12" t="n"/>
      <c r="H59" s="20" t="n"/>
      <c r="I59" s="20" t="n"/>
      <c r="J59" s="14" t="n"/>
      <c r="K59" s="16">
        <f>IF(C59="","",IF(OR(A59="",B59="",G59=""),"Conferir cadastro",IF(AND(G59="Ativo",D59=""),"Conferir contato",IF(AND(H59&lt;&gt;"",I59&lt;&gt;"",I59&lt;H59),"Conferir período",IF(AND(G59="Ativo",F59="Sim",COUNTIFS($A$6:$A$105,A59,$B$6:$B$105,B59,$F$6:$F$105,"Sim",$G$6:$G$105,"Ativo")&gt;1),"Conferir responsáveis","Sem pendência")))))</f>
        <v/>
      </c>
    </row>
    <row r="60" ht="22" customHeight="1">
      <c r="A60" s="11" t="n"/>
      <c r="B60" s="11" t="n"/>
      <c r="C60" s="11" t="n"/>
      <c r="D60" s="11" t="n"/>
      <c r="E60" s="11" t="n"/>
      <c r="F60" s="12" t="n"/>
      <c r="G60" s="12" t="n"/>
      <c r="H60" s="20" t="n"/>
      <c r="I60" s="20" t="n"/>
      <c r="J60" s="14" t="n"/>
      <c r="K60" s="15">
        <f>IF(C60="","",IF(OR(A60="",B60="",G60=""),"Conferir cadastro",IF(AND(G60="Ativo",D60=""),"Conferir contato",IF(AND(H60&lt;&gt;"",I60&lt;&gt;"",I60&lt;H60),"Conferir período",IF(AND(G60="Ativo",F60="Sim",COUNTIFS($A$6:$A$105,A60,$B$6:$B$105,B60,$F$6:$F$105,"Sim",$G$6:$G$105,"Ativo")&gt;1),"Conferir responsáveis","Sem pendência")))))</f>
        <v/>
      </c>
    </row>
    <row r="61" ht="22" customHeight="1">
      <c r="A61" s="11" t="n"/>
      <c r="B61" s="11" t="n"/>
      <c r="C61" s="11" t="n"/>
      <c r="D61" s="11" t="n"/>
      <c r="E61" s="11" t="n"/>
      <c r="F61" s="12" t="n"/>
      <c r="G61" s="12" t="n"/>
      <c r="H61" s="20" t="n"/>
      <c r="I61" s="20" t="n"/>
      <c r="J61" s="14" t="n"/>
      <c r="K61" s="16">
        <f>IF(C61="","",IF(OR(A61="",B61="",G61=""),"Conferir cadastro",IF(AND(G61="Ativo",D61=""),"Conferir contato",IF(AND(H61&lt;&gt;"",I61&lt;&gt;"",I61&lt;H61),"Conferir período",IF(AND(G61="Ativo",F61="Sim",COUNTIFS($A$6:$A$105,A61,$B$6:$B$105,B61,$F$6:$F$105,"Sim",$G$6:$G$105,"Ativo")&gt;1),"Conferir responsáveis","Sem pendência")))))</f>
        <v/>
      </c>
    </row>
    <row r="62" ht="22" customHeight="1">
      <c r="A62" s="11" t="n"/>
      <c r="B62" s="11" t="n"/>
      <c r="C62" s="11" t="n"/>
      <c r="D62" s="11" t="n"/>
      <c r="E62" s="11" t="n"/>
      <c r="F62" s="12" t="n"/>
      <c r="G62" s="12" t="n"/>
      <c r="H62" s="20" t="n"/>
      <c r="I62" s="20" t="n"/>
      <c r="J62" s="14" t="n"/>
      <c r="K62" s="15">
        <f>IF(C62="","",IF(OR(A62="",B62="",G62=""),"Conferir cadastro",IF(AND(G62="Ativo",D62=""),"Conferir contato",IF(AND(H62&lt;&gt;"",I62&lt;&gt;"",I62&lt;H62),"Conferir período",IF(AND(G62="Ativo",F62="Sim",COUNTIFS($A$6:$A$105,A62,$B$6:$B$105,B62,$F$6:$F$105,"Sim",$G$6:$G$105,"Ativo")&gt;1),"Conferir responsáveis","Sem pendência")))))</f>
        <v/>
      </c>
    </row>
    <row r="63" ht="22" customHeight="1">
      <c r="A63" s="11" t="n"/>
      <c r="B63" s="11" t="n"/>
      <c r="C63" s="11" t="n"/>
      <c r="D63" s="11" t="n"/>
      <c r="E63" s="11" t="n"/>
      <c r="F63" s="12" t="n"/>
      <c r="G63" s="12" t="n"/>
      <c r="H63" s="20" t="n"/>
      <c r="I63" s="20" t="n"/>
      <c r="J63" s="14" t="n"/>
      <c r="K63" s="16">
        <f>IF(C63="","",IF(OR(A63="",B63="",G63=""),"Conferir cadastro",IF(AND(G63="Ativo",D63=""),"Conferir contato",IF(AND(H63&lt;&gt;"",I63&lt;&gt;"",I63&lt;H63),"Conferir período",IF(AND(G63="Ativo",F63="Sim",COUNTIFS($A$6:$A$105,A63,$B$6:$B$105,B63,$F$6:$F$105,"Sim",$G$6:$G$105,"Ativo")&gt;1),"Conferir responsáveis","Sem pendência")))))</f>
        <v/>
      </c>
    </row>
    <row r="64" ht="22" customHeight="1">
      <c r="A64" s="11" t="n"/>
      <c r="B64" s="11" t="n"/>
      <c r="C64" s="11" t="n"/>
      <c r="D64" s="11" t="n"/>
      <c r="E64" s="11" t="n"/>
      <c r="F64" s="12" t="n"/>
      <c r="G64" s="12" t="n"/>
      <c r="H64" s="20" t="n"/>
      <c r="I64" s="20" t="n"/>
      <c r="J64" s="14" t="n"/>
      <c r="K64" s="15">
        <f>IF(C64="","",IF(OR(A64="",B64="",G64=""),"Conferir cadastro",IF(AND(G64="Ativo",D64=""),"Conferir contato",IF(AND(H64&lt;&gt;"",I64&lt;&gt;"",I64&lt;H64),"Conferir período",IF(AND(G64="Ativo",F64="Sim",COUNTIFS($A$6:$A$105,A64,$B$6:$B$105,B64,$F$6:$F$105,"Sim",$G$6:$G$105,"Ativo")&gt;1),"Conferir responsáveis","Sem pendência")))))</f>
        <v/>
      </c>
    </row>
    <row r="65" ht="22" customHeight="1">
      <c r="A65" s="11" t="n"/>
      <c r="B65" s="11" t="n"/>
      <c r="C65" s="11" t="n"/>
      <c r="D65" s="11" t="n"/>
      <c r="E65" s="11" t="n"/>
      <c r="F65" s="12" t="n"/>
      <c r="G65" s="12" t="n"/>
      <c r="H65" s="20" t="n"/>
      <c r="I65" s="20" t="n"/>
      <c r="J65" s="14" t="n"/>
      <c r="K65" s="16">
        <f>IF(C65="","",IF(OR(A65="",B65="",G65=""),"Conferir cadastro",IF(AND(G65="Ativo",D65=""),"Conferir contato",IF(AND(H65&lt;&gt;"",I65&lt;&gt;"",I65&lt;H65),"Conferir período",IF(AND(G65="Ativo",F65="Sim",COUNTIFS($A$6:$A$105,A65,$B$6:$B$105,B65,$F$6:$F$105,"Sim",$G$6:$G$105,"Ativo")&gt;1),"Conferir responsáveis","Sem pendência")))))</f>
        <v/>
      </c>
    </row>
    <row r="66" ht="22" customHeight="1">
      <c r="A66" s="11" t="n"/>
      <c r="B66" s="11" t="n"/>
      <c r="C66" s="11" t="n"/>
      <c r="D66" s="11" t="n"/>
      <c r="E66" s="11" t="n"/>
      <c r="F66" s="12" t="n"/>
      <c r="G66" s="12" t="n"/>
      <c r="H66" s="20" t="n"/>
      <c r="I66" s="20" t="n"/>
      <c r="J66" s="14" t="n"/>
      <c r="K66" s="15">
        <f>IF(C66="","",IF(OR(A66="",B66="",G66=""),"Conferir cadastro",IF(AND(G66="Ativo",D66=""),"Conferir contato",IF(AND(H66&lt;&gt;"",I66&lt;&gt;"",I66&lt;H66),"Conferir período",IF(AND(G66="Ativo",F66="Sim",COUNTIFS($A$6:$A$105,A66,$B$6:$B$105,B66,$F$6:$F$105,"Sim",$G$6:$G$105,"Ativo")&gt;1),"Conferir responsáveis","Sem pendência")))))</f>
        <v/>
      </c>
    </row>
    <row r="67" ht="22" customHeight="1">
      <c r="A67" s="11" t="n"/>
      <c r="B67" s="11" t="n"/>
      <c r="C67" s="11" t="n"/>
      <c r="D67" s="11" t="n"/>
      <c r="E67" s="11" t="n"/>
      <c r="F67" s="12" t="n"/>
      <c r="G67" s="12" t="n"/>
      <c r="H67" s="20" t="n"/>
      <c r="I67" s="20" t="n"/>
      <c r="J67" s="14" t="n"/>
      <c r="K67" s="16">
        <f>IF(C67="","",IF(OR(A67="",B67="",G67=""),"Conferir cadastro",IF(AND(G67="Ativo",D67=""),"Conferir contato",IF(AND(H67&lt;&gt;"",I67&lt;&gt;"",I67&lt;H67),"Conferir período",IF(AND(G67="Ativo",F67="Sim",COUNTIFS($A$6:$A$105,A67,$B$6:$B$105,B67,$F$6:$F$105,"Sim",$G$6:$G$105,"Ativo")&gt;1),"Conferir responsáveis","Sem pendência")))))</f>
        <v/>
      </c>
    </row>
    <row r="68" ht="22" customHeight="1">
      <c r="A68" s="11" t="n"/>
      <c r="B68" s="11" t="n"/>
      <c r="C68" s="11" t="n"/>
      <c r="D68" s="11" t="n"/>
      <c r="E68" s="11" t="n"/>
      <c r="F68" s="12" t="n"/>
      <c r="G68" s="12" t="n"/>
      <c r="H68" s="20" t="n"/>
      <c r="I68" s="20" t="n"/>
      <c r="J68" s="14" t="n"/>
      <c r="K68" s="15">
        <f>IF(C68="","",IF(OR(A68="",B68="",G68=""),"Conferir cadastro",IF(AND(G68="Ativo",D68=""),"Conferir contato",IF(AND(H68&lt;&gt;"",I68&lt;&gt;"",I68&lt;H68),"Conferir período",IF(AND(G68="Ativo",F68="Sim",COUNTIFS($A$6:$A$105,A68,$B$6:$B$105,B68,$F$6:$F$105,"Sim",$G$6:$G$105,"Ativo")&gt;1),"Conferir responsáveis","Sem pendência")))))</f>
        <v/>
      </c>
    </row>
    <row r="69" ht="22" customHeight="1">
      <c r="A69" s="11" t="n"/>
      <c r="B69" s="11" t="n"/>
      <c r="C69" s="11" t="n"/>
      <c r="D69" s="11" t="n"/>
      <c r="E69" s="11" t="n"/>
      <c r="F69" s="12" t="n"/>
      <c r="G69" s="12" t="n"/>
      <c r="H69" s="20" t="n"/>
      <c r="I69" s="20" t="n"/>
      <c r="J69" s="14" t="n"/>
      <c r="K69" s="16">
        <f>IF(C69="","",IF(OR(A69="",B69="",G69=""),"Conferir cadastro",IF(AND(G69="Ativo",D69=""),"Conferir contato",IF(AND(H69&lt;&gt;"",I69&lt;&gt;"",I69&lt;H69),"Conferir período",IF(AND(G69="Ativo",F69="Sim",COUNTIFS($A$6:$A$105,A69,$B$6:$B$105,B69,$F$6:$F$105,"Sim",$G$6:$G$105,"Ativo")&gt;1),"Conferir responsáveis","Sem pendência")))))</f>
        <v/>
      </c>
    </row>
    <row r="70" ht="22" customHeight="1">
      <c r="A70" s="11" t="n"/>
      <c r="B70" s="11" t="n"/>
      <c r="C70" s="11" t="n"/>
      <c r="D70" s="11" t="n"/>
      <c r="E70" s="11" t="n"/>
      <c r="F70" s="12" t="n"/>
      <c r="G70" s="12" t="n"/>
      <c r="H70" s="20" t="n"/>
      <c r="I70" s="20" t="n"/>
      <c r="J70" s="14" t="n"/>
      <c r="K70" s="15">
        <f>IF(C70="","",IF(OR(A70="",B70="",G70=""),"Conferir cadastro",IF(AND(G70="Ativo",D70=""),"Conferir contato",IF(AND(H70&lt;&gt;"",I70&lt;&gt;"",I70&lt;H70),"Conferir período",IF(AND(G70="Ativo",F70="Sim",COUNTIFS($A$6:$A$105,A70,$B$6:$B$105,B70,$F$6:$F$105,"Sim",$G$6:$G$105,"Ativo")&gt;1),"Conferir responsáveis","Sem pendência")))))</f>
        <v/>
      </c>
    </row>
    <row r="71" ht="22" customHeight="1">
      <c r="A71" s="11" t="n"/>
      <c r="B71" s="11" t="n"/>
      <c r="C71" s="11" t="n"/>
      <c r="D71" s="11" t="n"/>
      <c r="E71" s="11" t="n"/>
      <c r="F71" s="12" t="n"/>
      <c r="G71" s="12" t="n"/>
      <c r="H71" s="20" t="n"/>
      <c r="I71" s="20" t="n"/>
      <c r="J71" s="14" t="n"/>
      <c r="K71" s="16">
        <f>IF(C71="","",IF(OR(A71="",B71="",G71=""),"Conferir cadastro",IF(AND(G71="Ativo",D71=""),"Conferir contato",IF(AND(H71&lt;&gt;"",I71&lt;&gt;"",I71&lt;H71),"Conferir período",IF(AND(G71="Ativo",F71="Sim",COUNTIFS($A$6:$A$105,A71,$B$6:$B$105,B71,$F$6:$F$105,"Sim",$G$6:$G$105,"Ativo")&gt;1),"Conferir responsáveis","Sem pendência")))))</f>
        <v/>
      </c>
    </row>
    <row r="72" ht="22" customHeight="1">
      <c r="A72" s="11" t="n"/>
      <c r="B72" s="11" t="n"/>
      <c r="C72" s="11" t="n"/>
      <c r="D72" s="11" t="n"/>
      <c r="E72" s="11" t="n"/>
      <c r="F72" s="12" t="n"/>
      <c r="G72" s="12" t="n"/>
      <c r="H72" s="20" t="n"/>
      <c r="I72" s="20" t="n"/>
      <c r="J72" s="14" t="n"/>
      <c r="K72" s="15">
        <f>IF(C72="","",IF(OR(A72="",B72="",G72=""),"Conferir cadastro",IF(AND(G72="Ativo",D72=""),"Conferir contato",IF(AND(H72&lt;&gt;"",I72&lt;&gt;"",I72&lt;H72),"Conferir período",IF(AND(G72="Ativo",F72="Sim",COUNTIFS($A$6:$A$105,A72,$B$6:$B$105,B72,$F$6:$F$105,"Sim",$G$6:$G$105,"Ativo")&gt;1),"Conferir responsáveis","Sem pendência")))))</f>
        <v/>
      </c>
    </row>
    <row r="73" ht="22" customHeight="1">
      <c r="A73" s="11" t="n"/>
      <c r="B73" s="11" t="n"/>
      <c r="C73" s="11" t="n"/>
      <c r="D73" s="11" t="n"/>
      <c r="E73" s="11" t="n"/>
      <c r="F73" s="12" t="n"/>
      <c r="G73" s="12" t="n"/>
      <c r="H73" s="20" t="n"/>
      <c r="I73" s="20" t="n"/>
      <c r="J73" s="14" t="n"/>
      <c r="K73" s="16">
        <f>IF(C73="","",IF(OR(A73="",B73="",G73=""),"Conferir cadastro",IF(AND(G73="Ativo",D73=""),"Conferir contato",IF(AND(H73&lt;&gt;"",I73&lt;&gt;"",I73&lt;H73),"Conferir período",IF(AND(G73="Ativo",F73="Sim",COUNTIFS($A$6:$A$105,A73,$B$6:$B$105,B73,$F$6:$F$105,"Sim",$G$6:$G$105,"Ativo")&gt;1),"Conferir responsáveis","Sem pendência")))))</f>
        <v/>
      </c>
    </row>
    <row r="74" ht="22" customHeight="1">
      <c r="A74" s="11" t="n"/>
      <c r="B74" s="11" t="n"/>
      <c r="C74" s="11" t="n"/>
      <c r="D74" s="11" t="n"/>
      <c r="E74" s="11" t="n"/>
      <c r="F74" s="12" t="n"/>
      <c r="G74" s="12" t="n"/>
      <c r="H74" s="20" t="n"/>
      <c r="I74" s="20" t="n"/>
      <c r="J74" s="14" t="n"/>
      <c r="K74" s="15">
        <f>IF(C74="","",IF(OR(A74="",B74="",G74=""),"Conferir cadastro",IF(AND(G74="Ativo",D74=""),"Conferir contato",IF(AND(H74&lt;&gt;"",I74&lt;&gt;"",I74&lt;H74),"Conferir período",IF(AND(G74="Ativo",F74="Sim",COUNTIFS($A$6:$A$105,A74,$B$6:$B$105,B74,$F$6:$F$105,"Sim",$G$6:$G$105,"Ativo")&gt;1),"Conferir responsáveis","Sem pendência")))))</f>
        <v/>
      </c>
    </row>
    <row r="75" ht="22" customHeight="1">
      <c r="A75" s="11" t="n"/>
      <c r="B75" s="11" t="n"/>
      <c r="C75" s="11" t="n"/>
      <c r="D75" s="11" t="n"/>
      <c r="E75" s="11" t="n"/>
      <c r="F75" s="12" t="n"/>
      <c r="G75" s="12" t="n"/>
      <c r="H75" s="20" t="n"/>
      <c r="I75" s="20" t="n"/>
      <c r="J75" s="14" t="n"/>
      <c r="K75" s="16">
        <f>IF(C75="","",IF(OR(A75="",B75="",G75=""),"Conferir cadastro",IF(AND(G75="Ativo",D75=""),"Conferir contato",IF(AND(H75&lt;&gt;"",I75&lt;&gt;"",I75&lt;H75),"Conferir período",IF(AND(G75="Ativo",F75="Sim",COUNTIFS($A$6:$A$105,A75,$B$6:$B$105,B75,$F$6:$F$105,"Sim",$G$6:$G$105,"Ativo")&gt;1),"Conferir responsáveis","Sem pendência")))))</f>
        <v/>
      </c>
    </row>
    <row r="76" ht="22" customHeight="1">
      <c r="A76" s="11" t="n"/>
      <c r="B76" s="11" t="n"/>
      <c r="C76" s="11" t="n"/>
      <c r="D76" s="11" t="n"/>
      <c r="E76" s="11" t="n"/>
      <c r="F76" s="12" t="n"/>
      <c r="G76" s="12" t="n"/>
      <c r="H76" s="20" t="n"/>
      <c r="I76" s="20" t="n"/>
      <c r="J76" s="14" t="n"/>
      <c r="K76" s="15">
        <f>IF(C76="","",IF(OR(A76="",B76="",G76=""),"Conferir cadastro",IF(AND(G76="Ativo",D76=""),"Conferir contato",IF(AND(H76&lt;&gt;"",I76&lt;&gt;"",I76&lt;H76),"Conferir período",IF(AND(G76="Ativo",F76="Sim",COUNTIFS($A$6:$A$105,A76,$B$6:$B$105,B76,$F$6:$F$105,"Sim",$G$6:$G$105,"Ativo")&gt;1),"Conferir responsáveis","Sem pendência")))))</f>
        <v/>
      </c>
    </row>
    <row r="77" ht="22" customHeight="1">
      <c r="A77" s="11" t="n"/>
      <c r="B77" s="11" t="n"/>
      <c r="C77" s="11" t="n"/>
      <c r="D77" s="11" t="n"/>
      <c r="E77" s="11" t="n"/>
      <c r="F77" s="12" t="n"/>
      <c r="G77" s="12" t="n"/>
      <c r="H77" s="20" t="n"/>
      <c r="I77" s="20" t="n"/>
      <c r="J77" s="14" t="n"/>
      <c r="K77" s="16">
        <f>IF(C77="","",IF(OR(A77="",B77="",G77=""),"Conferir cadastro",IF(AND(G77="Ativo",D77=""),"Conferir contato",IF(AND(H77&lt;&gt;"",I77&lt;&gt;"",I77&lt;H77),"Conferir período",IF(AND(G77="Ativo",F77="Sim",COUNTIFS($A$6:$A$105,A77,$B$6:$B$105,B77,$F$6:$F$105,"Sim",$G$6:$G$105,"Ativo")&gt;1),"Conferir responsáveis","Sem pendência")))))</f>
        <v/>
      </c>
    </row>
    <row r="78" ht="22" customHeight="1">
      <c r="A78" s="11" t="n"/>
      <c r="B78" s="11" t="n"/>
      <c r="C78" s="11" t="n"/>
      <c r="D78" s="11" t="n"/>
      <c r="E78" s="11" t="n"/>
      <c r="F78" s="12" t="n"/>
      <c r="G78" s="12" t="n"/>
      <c r="H78" s="20" t="n"/>
      <c r="I78" s="20" t="n"/>
      <c r="J78" s="14" t="n"/>
      <c r="K78" s="15">
        <f>IF(C78="","",IF(OR(A78="",B78="",G78=""),"Conferir cadastro",IF(AND(G78="Ativo",D78=""),"Conferir contato",IF(AND(H78&lt;&gt;"",I78&lt;&gt;"",I78&lt;H78),"Conferir período",IF(AND(G78="Ativo",F78="Sim",COUNTIFS($A$6:$A$105,A78,$B$6:$B$105,B78,$F$6:$F$105,"Sim",$G$6:$G$105,"Ativo")&gt;1),"Conferir responsáveis","Sem pendência")))))</f>
        <v/>
      </c>
    </row>
    <row r="79" ht="22" customHeight="1">
      <c r="A79" s="11" t="n"/>
      <c r="B79" s="11" t="n"/>
      <c r="C79" s="11" t="n"/>
      <c r="D79" s="11" t="n"/>
      <c r="E79" s="11" t="n"/>
      <c r="F79" s="12" t="n"/>
      <c r="G79" s="12" t="n"/>
      <c r="H79" s="20" t="n"/>
      <c r="I79" s="20" t="n"/>
      <c r="J79" s="14" t="n"/>
      <c r="K79" s="16">
        <f>IF(C79="","",IF(OR(A79="",B79="",G79=""),"Conferir cadastro",IF(AND(G79="Ativo",D79=""),"Conferir contato",IF(AND(H79&lt;&gt;"",I79&lt;&gt;"",I79&lt;H79),"Conferir período",IF(AND(G79="Ativo",F79="Sim",COUNTIFS($A$6:$A$105,A79,$B$6:$B$105,B79,$F$6:$F$105,"Sim",$G$6:$G$105,"Ativo")&gt;1),"Conferir responsáveis","Sem pendência")))))</f>
        <v/>
      </c>
    </row>
    <row r="80" ht="22" customHeight="1">
      <c r="A80" s="11" t="n"/>
      <c r="B80" s="11" t="n"/>
      <c r="C80" s="11" t="n"/>
      <c r="D80" s="11" t="n"/>
      <c r="E80" s="11" t="n"/>
      <c r="F80" s="12" t="n"/>
      <c r="G80" s="12" t="n"/>
      <c r="H80" s="20" t="n"/>
      <c r="I80" s="20" t="n"/>
      <c r="J80" s="14" t="n"/>
      <c r="K80" s="15">
        <f>IF(C80="","",IF(OR(A80="",B80="",G80=""),"Conferir cadastro",IF(AND(G80="Ativo",D80=""),"Conferir contato",IF(AND(H80&lt;&gt;"",I80&lt;&gt;"",I80&lt;H80),"Conferir período",IF(AND(G80="Ativo",F80="Sim",COUNTIFS($A$6:$A$105,A80,$B$6:$B$105,B80,$F$6:$F$105,"Sim",$G$6:$G$105,"Ativo")&gt;1),"Conferir responsáveis","Sem pendência")))))</f>
        <v/>
      </c>
    </row>
    <row r="81" ht="22" customHeight="1">
      <c r="A81" s="11" t="n"/>
      <c r="B81" s="11" t="n"/>
      <c r="C81" s="11" t="n"/>
      <c r="D81" s="11" t="n"/>
      <c r="E81" s="11" t="n"/>
      <c r="F81" s="12" t="n"/>
      <c r="G81" s="12" t="n"/>
      <c r="H81" s="20" t="n"/>
      <c r="I81" s="20" t="n"/>
      <c r="J81" s="14" t="n"/>
      <c r="K81" s="16">
        <f>IF(C81="","",IF(OR(A81="",B81="",G81=""),"Conferir cadastro",IF(AND(G81="Ativo",D81=""),"Conferir contato",IF(AND(H81&lt;&gt;"",I81&lt;&gt;"",I81&lt;H81),"Conferir período",IF(AND(G81="Ativo",F81="Sim",COUNTIFS($A$6:$A$105,A81,$B$6:$B$105,B81,$F$6:$F$105,"Sim",$G$6:$G$105,"Ativo")&gt;1),"Conferir responsáveis","Sem pendência")))))</f>
        <v/>
      </c>
    </row>
    <row r="82" ht="22" customHeight="1">
      <c r="A82" s="11" t="n"/>
      <c r="B82" s="11" t="n"/>
      <c r="C82" s="11" t="n"/>
      <c r="D82" s="11" t="n"/>
      <c r="E82" s="11" t="n"/>
      <c r="F82" s="12" t="n"/>
      <c r="G82" s="12" t="n"/>
      <c r="H82" s="20" t="n"/>
      <c r="I82" s="20" t="n"/>
      <c r="J82" s="14" t="n"/>
      <c r="K82" s="15">
        <f>IF(C82="","",IF(OR(A82="",B82="",G82=""),"Conferir cadastro",IF(AND(G82="Ativo",D82=""),"Conferir contato",IF(AND(H82&lt;&gt;"",I82&lt;&gt;"",I82&lt;H82),"Conferir período",IF(AND(G82="Ativo",F82="Sim",COUNTIFS($A$6:$A$105,A82,$B$6:$B$105,B82,$F$6:$F$105,"Sim",$G$6:$G$105,"Ativo")&gt;1),"Conferir responsáveis","Sem pendência")))))</f>
        <v/>
      </c>
    </row>
    <row r="83" ht="22" customHeight="1">
      <c r="A83" s="11" t="n"/>
      <c r="B83" s="11" t="n"/>
      <c r="C83" s="11" t="n"/>
      <c r="D83" s="11" t="n"/>
      <c r="E83" s="11" t="n"/>
      <c r="F83" s="12" t="n"/>
      <c r="G83" s="12" t="n"/>
      <c r="H83" s="20" t="n"/>
      <c r="I83" s="20" t="n"/>
      <c r="J83" s="14" t="n"/>
      <c r="K83" s="16">
        <f>IF(C83="","",IF(OR(A83="",B83="",G83=""),"Conferir cadastro",IF(AND(G83="Ativo",D83=""),"Conferir contato",IF(AND(H83&lt;&gt;"",I83&lt;&gt;"",I83&lt;H83),"Conferir período",IF(AND(G83="Ativo",F83="Sim",COUNTIFS($A$6:$A$105,A83,$B$6:$B$105,B83,$F$6:$F$105,"Sim",$G$6:$G$105,"Ativo")&gt;1),"Conferir responsáveis","Sem pendência")))))</f>
        <v/>
      </c>
    </row>
    <row r="84" ht="22" customHeight="1">
      <c r="A84" s="11" t="n"/>
      <c r="B84" s="11" t="n"/>
      <c r="C84" s="11" t="n"/>
      <c r="D84" s="11" t="n"/>
      <c r="E84" s="11" t="n"/>
      <c r="F84" s="12" t="n"/>
      <c r="G84" s="12" t="n"/>
      <c r="H84" s="20" t="n"/>
      <c r="I84" s="20" t="n"/>
      <c r="J84" s="14" t="n"/>
      <c r="K84" s="15">
        <f>IF(C84="","",IF(OR(A84="",B84="",G84=""),"Conferir cadastro",IF(AND(G84="Ativo",D84=""),"Conferir contato",IF(AND(H84&lt;&gt;"",I84&lt;&gt;"",I84&lt;H84),"Conferir período",IF(AND(G84="Ativo",F84="Sim",COUNTIFS($A$6:$A$105,A84,$B$6:$B$105,B84,$F$6:$F$105,"Sim",$G$6:$G$105,"Ativo")&gt;1),"Conferir responsáveis","Sem pendência")))))</f>
        <v/>
      </c>
    </row>
    <row r="85" ht="22" customHeight="1">
      <c r="A85" s="11" t="n"/>
      <c r="B85" s="11" t="n"/>
      <c r="C85" s="11" t="n"/>
      <c r="D85" s="11" t="n"/>
      <c r="E85" s="11" t="n"/>
      <c r="F85" s="12" t="n"/>
      <c r="G85" s="12" t="n"/>
      <c r="H85" s="20" t="n"/>
      <c r="I85" s="20" t="n"/>
      <c r="J85" s="14" t="n"/>
      <c r="K85" s="16">
        <f>IF(C85="","",IF(OR(A85="",B85="",G85=""),"Conferir cadastro",IF(AND(G85="Ativo",D85=""),"Conferir contato",IF(AND(H85&lt;&gt;"",I85&lt;&gt;"",I85&lt;H85),"Conferir período",IF(AND(G85="Ativo",F85="Sim",COUNTIFS($A$6:$A$105,A85,$B$6:$B$105,B85,$F$6:$F$105,"Sim",$G$6:$G$105,"Ativo")&gt;1),"Conferir responsáveis","Sem pendência")))))</f>
        <v/>
      </c>
    </row>
    <row r="86" ht="22" customHeight="1">
      <c r="A86" s="11" t="n"/>
      <c r="B86" s="11" t="n"/>
      <c r="C86" s="11" t="n"/>
      <c r="D86" s="11" t="n"/>
      <c r="E86" s="11" t="n"/>
      <c r="F86" s="12" t="n"/>
      <c r="G86" s="12" t="n"/>
      <c r="H86" s="20" t="n"/>
      <c r="I86" s="20" t="n"/>
      <c r="J86" s="14" t="n"/>
      <c r="K86" s="15">
        <f>IF(C86="","",IF(OR(A86="",B86="",G86=""),"Conferir cadastro",IF(AND(G86="Ativo",D86=""),"Conferir contato",IF(AND(H86&lt;&gt;"",I86&lt;&gt;"",I86&lt;H86),"Conferir período",IF(AND(G86="Ativo",F86="Sim",COUNTIFS($A$6:$A$105,A86,$B$6:$B$105,B86,$F$6:$F$105,"Sim",$G$6:$G$105,"Ativo")&gt;1),"Conferir responsáveis","Sem pendência")))))</f>
        <v/>
      </c>
    </row>
    <row r="87" ht="22" customHeight="1">
      <c r="A87" s="11" t="n"/>
      <c r="B87" s="11" t="n"/>
      <c r="C87" s="11" t="n"/>
      <c r="D87" s="11" t="n"/>
      <c r="E87" s="11" t="n"/>
      <c r="F87" s="12" t="n"/>
      <c r="G87" s="12" t="n"/>
      <c r="H87" s="20" t="n"/>
      <c r="I87" s="20" t="n"/>
      <c r="J87" s="14" t="n"/>
      <c r="K87" s="16">
        <f>IF(C87="","",IF(OR(A87="",B87="",G87=""),"Conferir cadastro",IF(AND(G87="Ativo",D87=""),"Conferir contato",IF(AND(H87&lt;&gt;"",I87&lt;&gt;"",I87&lt;H87),"Conferir período",IF(AND(G87="Ativo",F87="Sim",COUNTIFS($A$6:$A$105,A87,$B$6:$B$105,B87,$F$6:$F$105,"Sim",$G$6:$G$105,"Ativo")&gt;1),"Conferir responsáveis","Sem pendência")))))</f>
        <v/>
      </c>
    </row>
    <row r="88" ht="22" customHeight="1">
      <c r="A88" s="11" t="n"/>
      <c r="B88" s="11" t="n"/>
      <c r="C88" s="11" t="n"/>
      <c r="D88" s="11" t="n"/>
      <c r="E88" s="11" t="n"/>
      <c r="F88" s="12" t="n"/>
      <c r="G88" s="12" t="n"/>
      <c r="H88" s="20" t="n"/>
      <c r="I88" s="20" t="n"/>
      <c r="J88" s="14" t="n"/>
      <c r="K88" s="15">
        <f>IF(C88="","",IF(OR(A88="",B88="",G88=""),"Conferir cadastro",IF(AND(G88="Ativo",D88=""),"Conferir contato",IF(AND(H88&lt;&gt;"",I88&lt;&gt;"",I88&lt;H88),"Conferir período",IF(AND(G88="Ativo",F88="Sim",COUNTIFS($A$6:$A$105,A88,$B$6:$B$105,B88,$F$6:$F$105,"Sim",$G$6:$G$105,"Ativo")&gt;1),"Conferir responsáveis","Sem pendência")))))</f>
        <v/>
      </c>
    </row>
    <row r="89" ht="22" customHeight="1">
      <c r="A89" s="11" t="n"/>
      <c r="B89" s="11" t="n"/>
      <c r="C89" s="11" t="n"/>
      <c r="D89" s="11" t="n"/>
      <c r="E89" s="11" t="n"/>
      <c r="F89" s="12" t="n"/>
      <c r="G89" s="12" t="n"/>
      <c r="H89" s="20" t="n"/>
      <c r="I89" s="20" t="n"/>
      <c r="J89" s="14" t="n"/>
      <c r="K89" s="16">
        <f>IF(C89="","",IF(OR(A89="",B89="",G89=""),"Conferir cadastro",IF(AND(G89="Ativo",D89=""),"Conferir contato",IF(AND(H89&lt;&gt;"",I89&lt;&gt;"",I89&lt;H89),"Conferir período",IF(AND(G89="Ativo",F89="Sim",COUNTIFS($A$6:$A$105,A89,$B$6:$B$105,B89,$F$6:$F$105,"Sim",$G$6:$G$105,"Ativo")&gt;1),"Conferir responsáveis","Sem pendência")))))</f>
        <v/>
      </c>
    </row>
    <row r="90" ht="22" customHeight="1">
      <c r="A90" s="11" t="n"/>
      <c r="B90" s="11" t="n"/>
      <c r="C90" s="11" t="n"/>
      <c r="D90" s="11" t="n"/>
      <c r="E90" s="11" t="n"/>
      <c r="F90" s="12" t="n"/>
      <c r="G90" s="12" t="n"/>
      <c r="H90" s="20" t="n"/>
      <c r="I90" s="20" t="n"/>
      <c r="J90" s="14" t="n"/>
      <c r="K90" s="15">
        <f>IF(C90="","",IF(OR(A90="",B90="",G90=""),"Conferir cadastro",IF(AND(G90="Ativo",D90=""),"Conferir contato",IF(AND(H90&lt;&gt;"",I90&lt;&gt;"",I90&lt;H90),"Conferir período",IF(AND(G90="Ativo",F90="Sim",COUNTIFS($A$6:$A$105,A90,$B$6:$B$105,B90,$F$6:$F$105,"Sim",$G$6:$G$105,"Ativo")&gt;1),"Conferir responsáveis","Sem pendência")))))</f>
        <v/>
      </c>
    </row>
    <row r="91" ht="22" customHeight="1">
      <c r="A91" s="11" t="n"/>
      <c r="B91" s="11" t="n"/>
      <c r="C91" s="11" t="n"/>
      <c r="D91" s="11" t="n"/>
      <c r="E91" s="11" t="n"/>
      <c r="F91" s="12" t="n"/>
      <c r="G91" s="12" t="n"/>
      <c r="H91" s="20" t="n"/>
      <c r="I91" s="20" t="n"/>
      <c r="J91" s="14" t="n"/>
      <c r="K91" s="16">
        <f>IF(C91="","",IF(OR(A91="",B91="",G91=""),"Conferir cadastro",IF(AND(G91="Ativo",D91=""),"Conferir contato",IF(AND(H91&lt;&gt;"",I91&lt;&gt;"",I91&lt;H91),"Conferir período",IF(AND(G91="Ativo",F91="Sim",COUNTIFS($A$6:$A$105,A91,$B$6:$B$105,B91,$F$6:$F$105,"Sim",$G$6:$G$105,"Ativo")&gt;1),"Conferir responsáveis","Sem pendência")))))</f>
        <v/>
      </c>
    </row>
    <row r="92" ht="22" customHeight="1">
      <c r="A92" s="11" t="n"/>
      <c r="B92" s="11" t="n"/>
      <c r="C92" s="11" t="n"/>
      <c r="D92" s="11" t="n"/>
      <c r="E92" s="11" t="n"/>
      <c r="F92" s="12" t="n"/>
      <c r="G92" s="12" t="n"/>
      <c r="H92" s="20" t="n"/>
      <c r="I92" s="20" t="n"/>
      <c r="J92" s="14" t="n"/>
      <c r="K92" s="15">
        <f>IF(C92="","",IF(OR(A92="",B92="",G92=""),"Conferir cadastro",IF(AND(G92="Ativo",D92=""),"Conferir contato",IF(AND(H92&lt;&gt;"",I92&lt;&gt;"",I92&lt;H92),"Conferir período",IF(AND(G92="Ativo",F92="Sim",COUNTIFS($A$6:$A$105,A92,$B$6:$B$105,B92,$F$6:$F$105,"Sim",$G$6:$G$105,"Ativo")&gt;1),"Conferir responsáveis","Sem pendência")))))</f>
        <v/>
      </c>
    </row>
    <row r="93" ht="22" customHeight="1">
      <c r="A93" s="11" t="n"/>
      <c r="B93" s="11" t="n"/>
      <c r="C93" s="11" t="n"/>
      <c r="D93" s="11" t="n"/>
      <c r="E93" s="11" t="n"/>
      <c r="F93" s="12" t="n"/>
      <c r="G93" s="12" t="n"/>
      <c r="H93" s="20" t="n"/>
      <c r="I93" s="20" t="n"/>
      <c r="J93" s="14" t="n"/>
      <c r="K93" s="16">
        <f>IF(C93="","",IF(OR(A93="",B93="",G93=""),"Conferir cadastro",IF(AND(G93="Ativo",D93=""),"Conferir contato",IF(AND(H93&lt;&gt;"",I93&lt;&gt;"",I93&lt;H93),"Conferir período",IF(AND(G93="Ativo",F93="Sim",COUNTIFS($A$6:$A$105,A93,$B$6:$B$105,B93,$F$6:$F$105,"Sim",$G$6:$G$105,"Ativo")&gt;1),"Conferir responsáveis","Sem pendência")))))</f>
        <v/>
      </c>
    </row>
    <row r="94" ht="22" customHeight="1">
      <c r="A94" s="11" t="n"/>
      <c r="B94" s="11" t="n"/>
      <c r="C94" s="11" t="n"/>
      <c r="D94" s="11" t="n"/>
      <c r="E94" s="11" t="n"/>
      <c r="F94" s="12" t="n"/>
      <c r="G94" s="12" t="n"/>
      <c r="H94" s="20" t="n"/>
      <c r="I94" s="20" t="n"/>
      <c r="J94" s="14" t="n"/>
      <c r="K94" s="15">
        <f>IF(C94="","",IF(OR(A94="",B94="",G94=""),"Conferir cadastro",IF(AND(G94="Ativo",D94=""),"Conferir contato",IF(AND(H94&lt;&gt;"",I94&lt;&gt;"",I94&lt;H94),"Conferir período",IF(AND(G94="Ativo",F94="Sim",COUNTIFS($A$6:$A$105,A94,$B$6:$B$105,B94,$F$6:$F$105,"Sim",$G$6:$G$105,"Ativo")&gt;1),"Conferir responsáveis","Sem pendência")))))</f>
        <v/>
      </c>
    </row>
    <row r="95" ht="22" customHeight="1">
      <c r="A95" s="11" t="n"/>
      <c r="B95" s="11" t="n"/>
      <c r="C95" s="11" t="n"/>
      <c r="D95" s="11" t="n"/>
      <c r="E95" s="11" t="n"/>
      <c r="F95" s="12" t="n"/>
      <c r="G95" s="12" t="n"/>
      <c r="H95" s="20" t="n"/>
      <c r="I95" s="20" t="n"/>
      <c r="J95" s="14" t="n"/>
      <c r="K95" s="16">
        <f>IF(C95="","",IF(OR(A95="",B95="",G95=""),"Conferir cadastro",IF(AND(G95="Ativo",D95=""),"Conferir contato",IF(AND(H95&lt;&gt;"",I95&lt;&gt;"",I95&lt;H95),"Conferir período",IF(AND(G95="Ativo",F95="Sim",COUNTIFS($A$6:$A$105,A95,$B$6:$B$105,B95,$F$6:$F$105,"Sim",$G$6:$G$105,"Ativo")&gt;1),"Conferir responsáveis","Sem pendência")))))</f>
        <v/>
      </c>
    </row>
    <row r="96" ht="22" customHeight="1">
      <c r="A96" s="11" t="n"/>
      <c r="B96" s="11" t="n"/>
      <c r="C96" s="11" t="n"/>
      <c r="D96" s="11" t="n"/>
      <c r="E96" s="11" t="n"/>
      <c r="F96" s="12" t="n"/>
      <c r="G96" s="12" t="n"/>
      <c r="H96" s="20" t="n"/>
      <c r="I96" s="20" t="n"/>
      <c r="J96" s="14" t="n"/>
      <c r="K96" s="15">
        <f>IF(C96="","",IF(OR(A96="",B96="",G96=""),"Conferir cadastro",IF(AND(G96="Ativo",D96=""),"Conferir contato",IF(AND(H96&lt;&gt;"",I96&lt;&gt;"",I96&lt;H96),"Conferir período",IF(AND(G96="Ativo",F96="Sim",COUNTIFS($A$6:$A$105,A96,$B$6:$B$105,B96,$F$6:$F$105,"Sim",$G$6:$G$105,"Ativo")&gt;1),"Conferir responsáveis","Sem pendência")))))</f>
        <v/>
      </c>
    </row>
    <row r="97" ht="22" customHeight="1">
      <c r="A97" s="11" t="n"/>
      <c r="B97" s="11" t="n"/>
      <c r="C97" s="11" t="n"/>
      <c r="D97" s="11" t="n"/>
      <c r="E97" s="11" t="n"/>
      <c r="F97" s="12" t="n"/>
      <c r="G97" s="12" t="n"/>
      <c r="H97" s="20" t="n"/>
      <c r="I97" s="20" t="n"/>
      <c r="J97" s="14" t="n"/>
      <c r="K97" s="16">
        <f>IF(C97="","",IF(OR(A97="",B97="",G97=""),"Conferir cadastro",IF(AND(G97="Ativo",D97=""),"Conferir contato",IF(AND(H97&lt;&gt;"",I97&lt;&gt;"",I97&lt;H97),"Conferir período",IF(AND(G97="Ativo",F97="Sim",COUNTIFS($A$6:$A$105,A97,$B$6:$B$105,B97,$F$6:$F$105,"Sim",$G$6:$G$105,"Ativo")&gt;1),"Conferir responsáveis","Sem pendência")))))</f>
        <v/>
      </c>
    </row>
    <row r="98" ht="22" customHeight="1">
      <c r="A98" s="11" t="n"/>
      <c r="B98" s="11" t="n"/>
      <c r="C98" s="11" t="n"/>
      <c r="D98" s="11" t="n"/>
      <c r="E98" s="11" t="n"/>
      <c r="F98" s="12" t="n"/>
      <c r="G98" s="12" t="n"/>
      <c r="H98" s="20" t="n"/>
      <c r="I98" s="20" t="n"/>
      <c r="J98" s="14" t="n"/>
      <c r="K98" s="15">
        <f>IF(C98="","",IF(OR(A98="",B98="",G98=""),"Conferir cadastro",IF(AND(G98="Ativo",D98=""),"Conferir contato",IF(AND(H98&lt;&gt;"",I98&lt;&gt;"",I98&lt;H98),"Conferir período",IF(AND(G98="Ativo",F98="Sim",COUNTIFS($A$6:$A$105,A98,$B$6:$B$105,B98,$F$6:$F$105,"Sim",$G$6:$G$105,"Ativo")&gt;1),"Conferir responsáveis","Sem pendência")))))</f>
        <v/>
      </c>
    </row>
    <row r="99" ht="22" customHeight="1">
      <c r="A99" s="11" t="n"/>
      <c r="B99" s="11" t="n"/>
      <c r="C99" s="11" t="n"/>
      <c r="D99" s="11" t="n"/>
      <c r="E99" s="11" t="n"/>
      <c r="F99" s="12" t="n"/>
      <c r="G99" s="12" t="n"/>
      <c r="H99" s="20" t="n"/>
      <c r="I99" s="20" t="n"/>
      <c r="J99" s="14" t="n"/>
      <c r="K99" s="16">
        <f>IF(C99="","",IF(OR(A99="",B99="",G99=""),"Conferir cadastro",IF(AND(G99="Ativo",D99=""),"Conferir contato",IF(AND(H99&lt;&gt;"",I99&lt;&gt;"",I99&lt;H99),"Conferir período",IF(AND(G99="Ativo",F99="Sim",COUNTIFS($A$6:$A$105,A99,$B$6:$B$105,B99,$F$6:$F$105,"Sim",$G$6:$G$105,"Ativo")&gt;1),"Conferir responsáveis","Sem pendência")))))</f>
        <v/>
      </c>
    </row>
    <row r="100" ht="22" customHeight="1">
      <c r="A100" s="11" t="n"/>
      <c r="B100" s="11" t="n"/>
      <c r="C100" s="11" t="n"/>
      <c r="D100" s="11" t="n"/>
      <c r="E100" s="11" t="n"/>
      <c r="F100" s="12" t="n"/>
      <c r="G100" s="12" t="n"/>
      <c r="H100" s="20" t="n"/>
      <c r="I100" s="20" t="n"/>
      <c r="J100" s="14" t="n"/>
      <c r="K100" s="15">
        <f>IF(C100="","",IF(OR(A100="",B100="",G100=""),"Conferir cadastro",IF(AND(G100="Ativo",D100=""),"Conferir contato",IF(AND(H100&lt;&gt;"",I100&lt;&gt;"",I100&lt;H100),"Conferir período",IF(AND(G100="Ativo",F100="Sim",COUNTIFS($A$6:$A$105,A100,$B$6:$B$105,B100,$F$6:$F$105,"Sim",$G$6:$G$105,"Ativo")&gt;1),"Conferir responsáveis","Sem pendência")))))</f>
        <v/>
      </c>
    </row>
    <row r="101" ht="22" customHeight="1">
      <c r="A101" s="11" t="n"/>
      <c r="B101" s="11" t="n"/>
      <c r="C101" s="11" t="n"/>
      <c r="D101" s="11" t="n"/>
      <c r="E101" s="11" t="n"/>
      <c r="F101" s="12" t="n"/>
      <c r="G101" s="12" t="n"/>
      <c r="H101" s="20" t="n"/>
      <c r="I101" s="20" t="n"/>
      <c r="J101" s="14" t="n"/>
      <c r="K101" s="16">
        <f>IF(C101="","",IF(OR(A101="",B101="",G101=""),"Conferir cadastro",IF(AND(G101="Ativo",D101=""),"Conferir contato",IF(AND(H101&lt;&gt;"",I101&lt;&gt;"",I101&lt;H101),"Conferir período",IF(AND(G101="Ativo",F101="Sim",COUNTIFS($A$6:$A$105,A101,$B$6:$B$105,B101,$F$6:$F$105,"Sim",$G$6:$G$105,"Ativo")&gt;1),"Conferir responsáveis","Sem pendência")))))</f>
        <v/>
      </c>
    </row>
    <row r="102" ht="22" customHeight="1">
      <c r="A102" s="11" t="n"/>
      <c r="B102" s="11" t="n"/>
      <c r="C102" s="11" t="n"/>
      <c r="D102" s="11" t="n"/>
      <c r="E102" s="11" t="n"/>
      <c r="F102" s="12" t="n"/>
      <c r="G102" s="12" t="n"/>
      <c r="H102" s="20" t="n"/>
      <c r="I102" s="20" t="n"/>
      <c r="J102" s="14" t="n"/>
      <c r="K102" s="15">
        <f>IF(C102="","",IF(OR(A102="",B102="",G102=""),"Conferir cadastro",IF(AND(G102="Ativo",D102=""),"Conferir contato",IF(AND(H102&lt;&gt;"",I102&lt;&gt;"",I102&lt;H102),"Conferir período",IF(AND(G102="Ativo",F102="Sim",COUNTIFS($A$6:$A$105,A102,$B$6:$B$105,B102,$F$6:$F$105,"Sim",$G$6:$G$105,"Ativo")&gt;1),"Conferir responsáveis","Sem pendência")))))</f>
        <v/>
      </c>
    </row>
    <row r="103" ht="22" customHeight="1">
      <c r="A103" s="11" t="n"/>
      <c r="B103" s="11" t="n"/>
      <c r="C103" s="11" t="n"/>
      <c r="D103" s="11" t="n"/>
      <c r="E103" s="11" t="n"/>
      <c r="F103" s="12" t="n"/>
      <c r="G103" s="12" t="n"/>
      <c r="H103" s="20" t="n"/>
      <c r="I103" s="20" t="n"/>
      <c r="J103" s="14" t="n"/>
      <c r="K103" s="16">
        <f>IF(C103="","",IF(OR(A103="",B103="",G103=""),"Conferir cadastro",IF(AND(G103="Ativo",D103=""),"Conferir contato",IF(AND(H103&lt;&gt;"",I103&lt;&gt;"",I103&lt;H103),"Conferir período",IF(AND(G103="Ativo",F103="Sim",COUNTIFS($A$6:$A$105,A103,$B$6:$B$105,B103,$F$6:$F$105,"Sim",$G$6:$G$105,"Ativo")&gt;1),"Conferir responsáveis","Sem pendência")))))</f>
        <v/>
      </c>
    </row>
    <row r="104" ht="22" customHeight="1">
      <c r="A104" s="11" t="n"/>
      <c r="B104" s="11" t="n"/>
      <c r="C104" s="11" t="n"/>
      <c r="D104" s="11" t="n"/>
      <c r="E104" s="11" t="n"/>
      <c r="F104" s="12" t="n"/>
      <c r="G104" s="12" t="n"/>
      <c r="H104" s="20" t="n"/>
      <c r="I104" s="20" t="n"/>
      <c r="J104" s="14" t="n"/>
      <c r="K104" s="15">
        <f>IF(C104="","",IF(OR(A104="",B104="",G104=""),"Conferir cadastro",IF(AND(G104="Ativo",D104=""),"Conferir contato",IF(AND(H104&lt;&gt;"",I104&lt;&gt;"",I104&lt;H104),"Conferir período",IF(AND(G104="Ativo",F104="Sim",COUNTIFS($A$6:$A$105,A104,$B$6:$B$105,B104,$F$6:$F$105,"Sim",$G$6:$G$105,"Ativo")&gt;1),"Conferir responsáveis","Sem pendência")))))</f>
        <v/>
      </c>
    </row>
    <row r="105" ht="22" customHeight="1">
      <c r="A105" s="11" t="n"/>
      <c r="B105" s="11" t="n"/>
      <c r="C105" s="11" t="n"/>
      <c r="D105" s="11" t="n"/>
      <c r="E105" s="11" t="n"/>
      <c r="F105" s="12" t="n"/>
      <c r="G105" s="12" t="n"/>
      <c r="H105" s="20" t="n"/>
      <c r="I105" s="20" t="n"/>
      <c r="J105" s="14" t="n"/>
      <c r="K105" s="16">
        <f>IF(C105="","",IF(OR(A105="",B105="",G105=""),"Conferir cadastro",IF(AND(G105="Ativo",D105=""),"Conferir contato",IF(AND(H105&lt;&gt;"",I105&lt;&gt;"",I105&lt;H105),"Conferir período",IF(AND(G105="Ativo",F105="Sim",COUNTIFS($A$6:$A$105,A105,$B$6:$B$105,B105,$F$6:$F$105,"Sim",$G$6:$G$105,"Ativo")&gt;1),"Conferir responsáveis","Sem pendência")))))</f>
        <v/>
      </c>
    </row>
  </sheetData>
  <mergeCells count="1">
    <mergeCell ref="A1:K1"/>
  </mergeCells>
  <conditionalFormatting sqref="K6:K105">
    <cfRule type="expression" priority="1" dxfId="0">
      <formula>LEFT($K6,8)="Conferir"</formula>
    </cfRule>
    <cfRule type="expression" priority="2" dxfId="1">
      <formula>$K6="Sem pendência"</formula>
    </cfRule>
  </conditionalFormatting>
  <conditionalFormatting sqref="G6:G105">
    <cfRule type="expression" priority="3" dxfId="2">
      <formula>OR($G6="Temporário",$G6="Em mudança")</formula>
    </cfRule>
  </conditionalFormatting>
  <dataValidations count="5">
    <dataValidation sqref="A6:A105" showDropDown="0" showInputMessage="1" showErrorMessage="1" allowBlank="0" errorTitle="Condomínio não previsto" error="Escolha um condomínio da lista editável na aba Premissas." promptTitle="Condomínio" prompt="Selecione um condomínio fictício cadastrado em Premissas." type="list">
      <formula1>INDIRECT("Premissas!$A$4:$A$6")</formula1>
    </dataValidation>
    <dataValidation sqref="E6:E105" showDropDown="0" showInputMessage="0" showErrorMessage="1" allowBlank="0" errorTitle="Preferência não prevista" error="Escolha uma preferência prevista na aba Premissas." type="list">
      <formula1>INDIRECT("Premissas!$E$4:$E$7")</formula1>
    </dataValidation>
    <dataValidation sqref="F6:F105" showDropDown="0" showInputMessage="0" showErrorMessage="1" allowBlank="0" errorTitle="Resposta inválida" error="Escolha Sim ou Não." type="list">
      <formula1>INDIRECT("Premissas!$G$4:$G$5")</formula1>
    </dataValidation>
    <dataValidation sqref="G6:G105" showDropDown="0" showInputMessage="0" showErrorMessage="1" allowBlank="0" errorTitle="Situação não prevista" error="Escolha uma situação prevista na aba Premissas." type="list">
      <formula1>INDIRECT("Premissas!$C$4:$C$7")</formula1>
    </dataValidation>
    <dataValidation sqref="H6:I105" showDropDown="0" showInputMessage="1" showErrorMessage="1" allowBlank="0" errorTitle="Data fora do período" error="Informe uma data dentro dos limites editáveis da aba Premissas." promptTitle="Período de ocupação" prompt="Use o formato DD/MM/AAAA." type="date" operator="between">
      <formula1>INDIRECT("Premissas!$J$4")</formula1>
      <formula2>INDIRECT("Premissas!$J$5")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D7A52E"/>
    <outlinePr summaryBelow="1" summaryRight="1"/>
    <pageSetUpPr/>
  </sheetPr>
  <dimension ref="A1:J7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3" customWidth="1" min="2" max="2"/>
    <col width="18" customWidth="1" min="3" max="3"/>
    <col width="3" customWidth="1" min="4" max="4"/>
    <col width="29" customWidth="1" min="5" max="5"/>
    <col width="3" customWidth="1" min="6" max="6"/>
    <col width="23" customWidth="1" min="7" max="7"/>
    <col width="3" customWidth="1" min="8" max="8"/>
    <col width="20" customWidth="1" min="9" max="9"/>
    <col width="20" customWidth="1" min="10" max="10"/>
  </cols>
  <sheetData>
    <row r="1" ht="27" customHeight="1">
      <c r="A1" s="1" t="inlineStr">
        <is>
          <t>Premissas editáveis do cadastro</t>
        </is>
      </c>
      <c r="B1" s="18" t="n"/>
      <c r="C1" s="18" t="n"/>
      <c r="D1" s="18" t="n"/>
      <c r="E1" s="18" t="n"/>
      <c r="F1" s="18" t="n"/>
      <c r="G1" s="18" t="n"/>
      <c r="H1" s="18" t="n"/>
      <c r="I1" s="18" t="n"/>
      <c r="J1" s="19" t="n"/>
    </row>
    <row r="2"/>
    <row r="3" ht="38" customHeight="1">
      <c r="A3" s="2" t="inlineStr">
        <is>
          <t>Condomínios fictícios</t>
        </is>
      </c>
      <c r="C3" s="2" t="inlineStr">
        <is>
          <t>Situações</t>
        </is>
      </c>
      <c r="E3" s="2" t="inlineStr">
        <is>
          <t>Preferências de comunicação</t>
        </is>
      </c>
      <c r="G3" s="2" t="inlineStr">
        <is>
          <t>Responsável pela unidade?</t>
        </is>
      </c>
      <c r="I3" s="2" t="inlineStr">
        <is>
          <t>Limite de período</t>
        </is>
      </c>
      <c r="J3" s="2" t="inlineStr">
        <is>
          <t>Data editável</t>
        </is>
      </c>
    </row>
    <row r="4" ht="23" customHeight="1">
      <c r="A4" s="11" t="inlineStr">
        <is>
          <t>Condomínio Ipê Fictício</t>
        </is>
      </c>
      <c r="C4" s="11" t="inlineStr">
        <is>
          <t>Ativo</t>
        </is>
      </c>
      <c r="E4" s="11" t="inlineStr">
        <is>
          <t>E-mail</t>
        </is>
      </c>
      <c r="G4" s="11" t="inlineStr">
        <is>
          <t>Sim</t>
        </is>
      </c>
      <c r="I4" s="3" t="inlineStr">
        <is>
          <t>Data mínima</t>
        </is>
      </c>
      <c r="J4" s="20" t="n">
        <v>38718</v>
      </c>
    </row>
    <row r="5" ht="23" customHeight="1">
      <c r="A5" s="11" t="inlineStr">
        <is>
          <t>Edifício Aurora Exemplo</t>
        </is>
      </c>
      <c r="C5" s="11" t="inlineStr">
        <is>
          <t>Temporário</t>
        </is>
      </c>
      <c r="E5" s="11" t="inlineStr">
        <is>
          <t>Telefone</t>
        </is>
      </c>
      <c r="G5" s="11" t="inlineStr">
        <is>
          <t>Não</t>
        </is>
      </c>
      <c r="I5" s="5" t="inlineStr">
        <is>
          <t>Data máxima</t>
        </is>
      </c>
      <c r="J5" s="20" t="n">
        <v>53692</v>
      </c>
    </row>
    <row r="6" ht="23" customHeight="1">
      <c r="A6" s="11" t="inlineStr">
        <is>
          <t>Residencial Horizonte Imaginário</t>
        </is>
      </c>
      <c r="C6" s="11" t="inlineStr">
        <is>
          <t>Em mudança</t>
        </is>
      </c>
      <c r="E6" s="11" t="inlineStr">
        <is>
          <t>Comunicado impresso</t>
        </is>
      </c>
      <c r="G6" s="17" t="n"/>
      <c r="I6" s="3" t="inlineStr">
        <is>
          <t>Conferência</t>
        </is>
      </c>
      <c r="J6" s="15">
        <f>IF(OR(J4="",J5=""),"Conferir limites",IF(J4&gt;J5,"Conferir ordem","Limites válidos"))</f>
        <v/>
      </c>
    </row>
    <row r="7" ht="23" customHeight="1">
      <c r="A7" s="17" t="n"/>
      <c r="C7" s="11" t="inlineStr">
        <is>
          <t>Inativo</t>
        </is>
      </c>
      <c r="E7" s="11" t="inlineStr">
        <is>
          <t>Sem preferência informada</t>
        </is>
      </c>
      <c r="G7" s="17" t="n"/>
    </row>
  </sheetData>
  <mergeCells count="1">
    <mergeCell ref="A1:J1"/>
  </mergeCells>
  <conditionalFormatting sqref="J6">
    <cfRule type="expression" priority="1" dxfId="0">
      <formula>LEFT($J$6,8)="Conferir"</formula>
    </cfRule>
    <cfRule type="expression" priority="2" dxfId="1">
      <formula>$J$6="Limites válidos"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operacional fictício</dc:creator>
  <dc:title xmlns:dc="http://purl.org/dc/elements/1.1/">Cadastro de moradores de condomínio</dc:title>
  <dc:subject xmlns:dc="http://purl.org/dc/elements/1.1/">Organização de contatos, unidades, situações e preferências de comunicação</dc:subject>
  <dc:language xmlns:dc="http://purl.org/dc/elements/1.1/">pt-BR</dc:language>
  <dcterms:created xmlns:dcterms="http://purl.org/dc/terms/" xmlns:xsi="http://www.w3.org/2001/XMLSchema-instance" xsi:type="dcterms:W3CDTF">2026-09-19T05:26:49Z</dcterms:created>
  <dcterms:modified xmlns:dcterms="http://purl.org/dc/terms/" xmlns:xsi="http://www.w3.org/2001/XMLSchema-instance" xsi:type="dcterms:W3CDTF">2026-09-19T05:26:49+00:00Z</dcterms:modified>
</cp:coreProperties>
</file>