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Cadastro" sheetId="2" state="visible" r:id="rId2"/>
    <sheet xmlns:r="http://schemas.openxmlformats.org/officeDocument/2006/relationships" name="Premissas" sheetId="3" state="visible" r:id="rId3"/>
  </sheets>
  <definedNames>
    <definedName name="_xlnm._FilterDatabase" localSheetId="1" hidden="1">'Cadastro'!$A$3:$J$103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 &quot;dias&quot;"/>
    <numFmt numFmtId="166" formatCode="0 &quot;caracteres&quot;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color rgb="00243746"/>
      <sz val="10"/>
    </font>
    <font>
      <name val="Calibri"/>
      <b val="1"/>
      <color rgb="00243746"/>
      <sz val="10"/>
    </font>
  </fonts>
  <fills count="7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F6F68"/>
      </patternFill>
    </fill>
    <fill>
      <patternFill patternType="solid">
        <fgColor rgb="00FFF3D8"/>
      </patternFill>
    </fill>
    <fill>
      <patternFill patternType="solid">
        <fgColor rgb="00EEF4F1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9D4D0"/>
      </left>
      <right style="thin">
        <color rgb="00C9D4D0"/>
      </right>
      <top style="thin">
        <color rgb="00C9D4D0"/>
      </top>
      <bottom style="thin">
        <color rgb="00C9D4D0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2" fillId="3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horizontal="center" vertical="center" wrapText="1"/>
    </xf>
    <xf numFmtId="166" fontId="4" fillId="4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horizontal="center" vertical="center" wrapText="1"/>
    </xf>
    <xf numFmtId="166" fontId="4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C65A3A"/>
        </patternFill>
      </fill>
    </dxf>
    <dxf>
      <font>
        <name val="Calibri"/>
        <b val="1"/>
        <color rgb="0017324D"/>
        <sz val="10"/>
      </font>
      <fill>
        <patternFill patternType="solid">
          <fgColor rgb="00D7A52E"/>
        </patternFill>
      </fill>
    </dxf>
    <dxf>
      <font>
        <name val="Calibri"/>
        <b val="1"/>
        <color rgb="00FFFFFF"/>
        <sz val="10"/>
      </font>
      <fill>
        <patternFill patternType="solid">
          <fgColor rgb="002F7D5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Dependentes por situação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'Resumo'!E3</f>
            </strRef>
          </tx>
          <spPr>
            <a:solidFill xmlns:a="http://schemas.openxmlformats.org/drawingml/2006/main">
              <a:srgbClr val="2F7D5B"/>
            </a:solidFill>
            <a:ln xmlns:a="http://schemas.openxmlformats.org/drawingml/2006/main">
              <a:solidFill>
                <a:srgbClr val="2F7D5B"/>
              </a:solidFill>
              <a:prstDash val="solid"/>
            </a:ln>
          </spPr>
          <cat>
            <numRef>
              <f>'Resumo'!$D$4:$D$7</f>
            </numRef>
          </cat>
          <val>
            <numRef>
              <f>'Resumo'!$E$4:$E$7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  <min val="0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 de dependentes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Situação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8</row>
      <rowOff>0</rowOff>
    </from>
    <ext cx="450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3" customWidth="1" min="1" max="1"/>
    <col width="16" customWidth="1" min="2" max="2"/>
    <col width="4" customWidth="1" min="3" max="3"/>
    <col width="23" customWidth="1" min="4" max="4"/>
    <col width="16" customWidth="1" min="5" max="5"/>
    <col width="3" customWidth="1" min="6" max="6"/>
    <col width="3" customWidth="1" min="7" max="7"/>
    <col width="3" customWidth="1" min="8" max="8"/>
  </cols>
  <sheetData>
    <row r="1" ht="28" customHeight="1">
      <c r="A1" s="1" t="inlineStr">
        <is>
          <t>Resumo do cadastro de dependentes</t>
        </is>
      </c>
    </row>
    <row r="2"/>
    <row r="3" ht="30" customHeight="1">
      <c r="A3" s="3" t="inlineStr">
        <is>
          <t>Indicador</t>
        </is>
      </c>
      <c r="B3" s="3" t="inlineStr">
        <is>
          <t>Quantidade</t>
        </is>
      </c>
      <c r="D3" s="3" t="inlineStr">
        <is>
          <t>Situação</t>
        </is>
      </c>
      <c r="E3" s="3" t="inlineStr">
        <is>
          <t>Quantidade</t>
        </is>
      </c>
    </row>
    <row r="4" ht="25" customHeight="1">
      <c r="A4" s="4" t="inlineStr">
        <is>
          <t>Registros preenchidos</t>
        </is>
      </c>
      <c r="B4" s="5">
        <f>IFERROR(COUNTIF(Cadastro!$C$4:$C$103,"&lt;&gt;"),0)</f>
        <v/>
      </c>
      <c r="D4" s="4" t="inlineStr">
        <is>
          <t>Autorizado</t>
        </is>
      </c>
      <c r="E4" s="5">
        <f>IFERROR(COUNTIF(Cadastro!$H$4:$H$103,D4),0)</f>
        <v/>
      </c>
    </row>
    <row r="5" ht="25" customHeight="1">
      <c r="A5" s="6" t="inlineStr">
        <is>
          <t>Dependentes autorizados</t>
        </is>
      </c>
      <c r="B5" s="7">
        <f>IFERROR(COUNTIF(Cadastro!$H$4:$H$103,"Autorizado"),0)</f>
        <v/>
      </c>
      <c r="D5" s="6" t="inlineStr">
        <is>
          <t>Pendente</t>
        </is>
      </c>
      <c r="E5" s="7">
        <f>IFERROR(COUNTIF(Cadastro!$H$4:$H$103,D5),0)</f>
        <v/>
      </c>
    </row>
    <row r="6" ht="25" customHeight="1">
      <c r="A6" s="4" t="inlineStr">
        <is>
          <t>Cadastros pendentes</t>
        </is>
      </c>
      <c r="B6" s="5">
        <f>IFERROR(COUNTIF(Cadastro!$H$4:$H$103,"Pendente"),0)</f>
        <v/>
      </c>
      <c r="D6" s="4" t="inlineStr">
        <is>
          <t>Suspenso</t>
        </is>
      </c>
      <c r="E6" s="5">
        <f>IFERROR(COUNTIF(Cadastro!$H$4:$H$103,D6),0)</f>
        <v/>
      </c>
    </row>
    <row r="7" ht="25" customHeight="1">
      <c r="A7" s="6" t="inlineStr">
        <is>
          <t>Cadastros suspensos</t>
        </is>
      </c>
      <c r="B7" s="7">
        <f>IFERROR(COUNTIF(Cadastro!$H$4:$H$103,"Suspenso"),0)</f>
        <v/>
      </c>
      <c r="D7" s="6" t="inlineStr">
        <is>
          <t>Encerrado</t>
        </is>
      </c>
      <c r="E7" s="7">
        <f>IFERROR(COUNTIF(Cadastro!$H$4:$H$103,D7),0)</f>
        <v/>
      </c>
    </row>
    <row r="8" ht="25" customHeight="1">
      <c r="A8" s="4" t="inlineStr">
        <is>
          <t>Cadastros encerrados</t>
        </is>
      </c>
      <c r="B8" s="5">
        <f>IFERROR(COUNTIF(Cadastro!$H$4:$H$103,"Encerrado"),0)</f>
        <v/>
      </c>
    </row>
    <row r="9" ht="25" customHeight="1">
      <c r="A9" s="6" t="inlineStr">
        <is>
          <t>Autorizados com vencimento próximo</t>
        </is>
      </c>
      <c r="B9" s="7">
        <f>IFERROR(COUNTIFS(Cadastro!$C$4:$C$103,"&lt;&gt;",Cadastro!$H$4:$H$103,"Autorizado",Cadastro!$G$4:$G$103,"&gt;="&amp;TODAY(),Cadastro!$G$4:$G$103,"&lt;="&amp;TODAY()+Premissas!$H$4),0)</f>
        <v/>
      </c>
    </row>
    <row r="10" ht="25" customHeight="1">
      <c r="A10" s="4" t="inlineStr">
        <is>
          <t>Autorizados com vencimento passado</t>
        </is>
      </c>
      <c r="B10" s="5">
        <f>IFERROR(COUNTIFS(Cadastro!$C$4:$C$103,"&lt;&gt;",Cadastro!$H$4:$H$103,"Autorizado",Cadastro!$G$4:$G$103,"&gt;0",Cadastro!$G$4:$G$103,"&lt;"&amp;TODAY()),0)</f>
        <v/>
      </c>
    </row>
    <row r="11" ht="25" customHeight="1">
      <c r="A11" s="6" t="inlineStr">
        <is>
          <t>Registros para conferência manual</t>
        </is>
      </c>
      <c r="B11" s="7">
        <f>IFERROR(COUNTIF(Cadastro!$J$4:$J$103,"Conferir*"),0)</f>
        <v/>
      </c>
    </row>
    <row r="12" ht="25" customHeight="1">
      <c r="A12" s="4" t="inlineStr">
        <is>
          <t>Autorizados sem vencimento</t>
        </is>
      </c>
      <c r="B12" s="5">
        <f>IFERROR(COUNTIFS(Cadastro!$C$4:$C$103,"&lt;&gt;",Cadastro!$H$4:$H$103,"Autorizado",Cadastro!$G$4:$G$103,""),0)</f>
        <v/>
      </c>
    </row>
    <row r="13" ht="25" customHeight="1">
      <c r="A13" s="6" t="inlineStr">
        <is>
          <t>Registros sem alerta</t>
        </is>
      </c>
      <c r="B13" s="7">
        <f>IFERROR(COUNTIF(Cadastro!$J$4:$J$103,"Sem alerta"),0)</f>
        <v/>
      </c>
    </row>
  </sheetData>
  <mergeCells count="1">
    <mergeCell ref="A1:H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0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3" customWidth="1" min="2" max="2"/>
    <col width="23" customWidth="1" min="3" max="3"/>
    <col width="25" customWidth="1" min="4" max="4"/>
    <col width="25" customWidth="1" min="5" max="5"/>
    <col width="17" customWidth="1" min="6" max="6"/>
    <col width="15" customWidth="1" min="7" max="7"/>
    <col width="14" customWidth="1" min="8" max="8"/>
    <col width="39" customWidth="1" min="9" max="9"/>
    <col width="25" customWidth="1" min="10" max="10"/>
  </cols>
  <sheetData>
    <row r="1" ht="28" customHeight="1">
      <c r="A1" s="1" t="inlineStr">
        <is>
          <t>Cadastro de dependentes vinculados às unidades</t>
        </is>
      </c>
    </row>
    <row r="2"/>
    <row r="3" ht="42" customHeight="1">
      <c r="A3" s="3" t="inlineStr">
        <is>
          <t>Condomínio</t>
        </is>
      </c>
      <c r="B3" s="3" t="inlineStr">
        <is>
          <t>Unidade</t>
        </is>
      </c>
      <c r="C3" s="3" t="inlineStr">
        <is>
          <t>Dependente</t>
        </is>
      </c>
      <c r="D3" s="3" t="inlineStr">
        <is>
          <t>Vínculo</t>
        </is>
      </c>
      <c r="E3" s="3" t="inlineStr">
        <is>
          <t>Responsável pela unidade</t>
        </is>
      </c>
      <c r="F3" s="3" t="inlineStr">
        <is>
          <t>Início da autorização</t>
        </is>
      </c>
      <c r="G3" s="3" t="inlineStr">
        <is>
          <t>Vencimento</t>
        </is>
      </c>
      <c r="H3" s="3" t="inlineStr">
        <is>
          <t>Situação</t>
        </is>
      </c>
      <c r="I3" s="3" t="inlineStr">
        <is>
          <t>Observações</t>
        </is>
      </c>
      <c r="J3" s="3" t="inlineStr">
        <is>
          <t>Alerta de conferência</t>
        </is>
      </c>
    </row>
    <row r="4" ht="31" customHeight="1">
      <c r="A4" s="8" t="inlineStr">
        <is>
          <t>Residencial Ipê Fictício</t>
        </is>
      </c>
      <c r="B4" s="9" t="inlineStr">
        <is>
          <t>A-101</t>
        </is>
      </c>
      <c r="C4" s="8" t="inlineStr">
        <is>
          <t>Bianca Exemplo</t>
        </is>
      </c>
      <c r="D4" s="9" t="inlineStr">
        <is>
          <t>Filho(a)</t>
        </is>
      </c>
      <c r="E4" s="8" t="inlineStr">
        <is>
          <t>Rafaela Fictícia</t>
        </is>
      </c>
      <c r="F4" s="16" t="n">
        <v>45984</v>
      </c>
      <c r="G4" s="16" t="n"/>
      <c r="H4" s="9" t="inlineStr">
        <is>
          <t>Autorizado</t>
        </is>
      </c>
      <c r="I4" s="8" t="inlineStr">
        <is>
          <t>Exemplo fictício sem vencimento definido.</t>
        </is>
      </c>
      <c r="J4" s="11">
        <f>IF(C4="","",IF(OR(A4="",B4="",D4="",E4="",F4="",H4=""),"Conferir campos obrigatórios",IF(NOT(ISNUMBER(F4)),"Conferir data inicial",IF(AND(H4="Autorizado",F4&gt;TODAY()),"Conferir início futuro",IF(AND(H4="Encerrado",G4=""),"Conferir encerramento",IF(G4="","Sem vencimento",IF(NOT(ISNUMBER(G4)),"Conferir vencimento",IF(G4&lt;F4,"Conferir período",IF(AND(H4="Autorizado",G4&lt;TODAY()),"Conferir vencimento",IF(AND(H4="Autorizado",G4&gt;=TODAY(),G4&lt;=TODAY()+Premissas!$H$4),"Vence em breve",IF(AND(H4="Encerrado",G4&gt;=TODAY()),"Conferir encerramento","Sem alerta")))))))))))</f>
        <v/>
      </c>
    </row>
    <row r="5" ht="31" customHeight="1">
      <c r="A5" s="8" t="inlineStr">
        <is>
          <t>Residencial Ipê Fictício</t>
        </is>
      </c>
      <c r="B5" s="9" t="inlineStr">
        <is>
          <t>A-204</t>
        </is>
      </c>
      <c r="C5" s="8" t="inlineStr">
        <is>
          <t>Caio Fictício</t>
        </is>
      </c>
      <c r="D5" s="9" t="inlineStr">
        <is>
          <t>Enteado(a)</t>
        </is>
      </c>
      <c r="E5" s="8" t="inlineStr">
        <is>
          <t>Marcos Modelo</t>
        </is>
      </c>
      <c r="F5" s="16" t="n">
        <v>46184</v>
      </c>
      <c r="G5" s="16" t="n">
        <v>46299</v>
      </c>
      <c r="H5" s="9" t="inlineStr">
        <is>
          <t>Autorizado</t>
        </is>
      </c>
      <c r="I5" s="8" t="inlineStr">
        <is>
          <t>Cenário fictício com conferência próxima.</t>
        </is>
      </c>
      <c r="J5" s="12">
        <f>IF(C5="","",IF(OR(A5="",B5="",D5="",E5="",F5="",H5=""),"Conferir campos obrigatórios",IF(NOT(ISNUMBER(F5)),"Conferir data inicial",IF(AND(H5="Autorizado",F5&gt;TODAY()),"Conferir início futuro",IF(AND(H5="Encerrado",G5=""),"Conferir encerramento",IF(G5="","Sem vencimento",IF(NOT(ISNUMBER(G5)),"Conferir vencimento",IF(G5&lt;F5,"Conferir período",IF(AND(H5="Autorizado",G5&lt;TODAY()),"Conferir vencimento",IF(AND(H5="Autorizado",G5&gt;=TODAY(),G5&lt;=TODAY()+Premissas!$H$4),"Vence em breve",IF(AND(H5="Encerrado",G5&gt;=TODAY()),"Conferir encerramento","Sem alerta")))))))))))</f>
        <v/>
      </c>
    </row>
    <row r="6" ht="31" customHeight="1">
      <c r="A6" s="8" t="inlineStr">
        <is>
          <t>Condomínio Horizonte Simulado</t>
        </is>
      </c>
      <c r="B6" s="9" t="inlineStr">
        <is>
          <t>B-302</t>
        </is>
      </c>
      <c r="C6" s="8" t="inlineStr">
        <is>
          <t>Dora Modelo</t>
        </is>
      </c>
      <c r="D6" s="9" t="inlineStr">
        <is>
          <t>Pai/Mãe</t>
        </is>
      </c>
      <c r="E6" s="8" t="inlineStr">
        <is>
          <t>Helena Exemplo</t>
        </is>
      </c>
      <c r="F6" s="16" t="n">
        <v>46294</v>
      </c>
      <c r="G6" s="16" t="n">
        <v>46649</v>
      </c>
      <c r="H6" s="9" t="inlineStr">
        <is>
          <t>Pendente</t>
        </is>
      </c>
      <c r="I6" s="8" t="inlineStr">
        <is>
          <t>Início futuro em cenário simulado.</t>
        </is>
      </c>
      <c r="J6" s="11">
        <f>IF(C6="","",IF(OR(A6="",B6="",D6="",E6="",F6="",H6=""),"Conferir campos obrigatórios",IF(NOT(ISNUMBER(F6)),"Conferir data inicial",IF(AND(H6="Autorizado",F6&gt;TODAY()),"Conferir início futuro",IF(AND(H6="Encerrado",G6=""),"Conferir encerramento",IF(G6="","Sem vencimento",IF(NOT(ISNUMBER(G6)),"Conferir vencimento",IF(G6&lt;F6,"Conferir período",IF(AND(H6="Autorizado",G6&lt;TODAY()),"Conferir vencimento",IF(AND(H6="Autorizado",G6&gt;=TODAY(),G6&lt;=TODAY()+Premissas!$H$4),"Vence em breve",IF(AND(H6="Encerrado",G6&gt;=TODAY()),"Conferir encerramento","Sem alerta")))))))))))</f>
        <v/>
      </c>
    </row>
    <row r="7" ht="31" customHeight="1">
      <c r="A7" s="8" t="inlineStr">
        <is>
          <t>Condomínio Horizonte Simulado</t>
        </is>
      </c>
      <c r="B7" s="9" t="inlineStr">
        <is>
          <t>C-105</t>
        </is>
      </c>
      <c r="C7" s="8" t="inlineStr">
        <is>
          <t>Enzo Simulado</t>
        </is>
      </c>
      <c r="D7" s="9" t="inlineStr">
        <is>
          <t>Cônjuge/companheiro(a)</t>
        </is>
      </c>
      <c r="E7" s="8" t="inlineStr">
        <is>
          <t>Otávia Fictícia</t>
        </is>
      </c>
      <c r="F7" s="16" t="n">
        <v>45784</v>
      </c>
      <c r="G7" s="16" t="n">
        <v>46404</v>
      </c>
      <c r="H7" s="9" t="inlineStr">
        <is>
          <t>Suspenso</t>
        </is>
      </c>
      <c r="I7" s="8" t="inlineStr">
        <is>
          <t>Registro suspenso apenas para demonstração.</t>
        </is>
      </c>
      <c r="J7" s="12">
        <f>IF(C7="","",IF(OR(A7="",B7="",D7="",E7="",F7="",H7=""),"Conferir campos obrigatórios",IF(NOT(ISNUMBER(F7)),"Conferir data inicial",IF(AND(H7="Autorizado",F7&gt;TODAY()),"Conferir início futuro",IF(AND(H7="Encerrado",G7=""),"Conferir encerramento",IF(G7="","Sem vencimento",IF(NOT(ISNUMBER(G7)),"Conferir vencimento",IF(G7&lt;F7,"Conferir período",IF(AND(H7="Autorizado",G7&lt;TODAY()),"Conferir vencimento",IF(AND(H7="Autorizado",G7&gt;=TODAY(),G7&lt;=TODAY()+Premissas!$H$4),"Vence em breve",IF(AND(H7="Encerrado",G7&gt;=TODAY()),"Conferir encerramento","Sem alerta")))))))))))</f>
        <v/>
      </c>
    </row>
    <row r="8" ht="31" customHeight="1">
      <c r="A8" s="8" t="inlineStr">
        <is>
          <t>Edifício Aurora Exemplo</t>
        </is>
      </c>
      <c r="B8" s="9" t="inlineStr">
        <is>
          <t>11</t>
        </is>
      </c>
      <c r="C8" s="8" t="inlineStr">
        <is>
          <t>Flávia Exemplo</t>
        </is>
      </c>
      <c r="D8" s="9" t="inlineStr">
        <is>
          <t>Filho(a)</t>
        </is>
      </c>
      <c r="E8" s="8" t="inlineStr">
        <is>
          <t>Nilo Simulado</t>
        </is>
      </c>
      <c r="F8" s="16" t="n">
        <v>45584</v>
      </c>
      <c r="G8" s="16" t="n">
        <v>46254</v>
      </c>
      <c r="H8" s="9" t="inlineStr">
        <is>
          <t>Encerrado</t>
        </is>
      </c>
      <c r="I8" s="8" t="inlineStr">
        <is>
          <t>Período encerrado em exemplo fictício.</t>
        </is>
      </c>
      <c r="J8" s="11">
        <f>IF(C8="","",IF(OR(A8="",B8="",D8="",E8="",F8="",H8=""),"Conferir campos obrigatórios",IF(NOT(ISNUMBER(F8)),"Conferir data inicial",IF(AND(H8="Autorizado",F8&gt;TODAY()),"Conferir início futuro",IF(AND(H8="Encerrado",G8=""),"Conferir encerramento",IF(G8="","Sem vencimento",IF(NOT(ISNUMBER(G8)),"Conferir vencimento",IF(G8&lt;F8,"Conferir período",IF(AND(H8="Autorizado",G8&lt;TODAY()),"Conferir vencimento",IF(AND(H8="Autorizado",G8&gt;=TODAY(),G8&lt;=TODAY()+Premissas!$H$4),"Vence em breve",IF(AND(H8="Encerrado",G8&gt;=TODAY()),"Conferir encerramento","Sem alerta")))))))))))</f>
        <v/>
      </c>
    </row>
    <row r="9" ht="31" customHeight="1">
      <c r="A9" s="8" t="inlineStr">
        <is>
          <t>Edifício Aurora Exemplo</t>
        </is>
      </c>
      <c r="B9" s="9" t="inlineStr">
        <is>
          <t>24</t>
        </is>
      </c>
      <c r="C9" s="8" t="inlineStr">
        <is>
          <t>Guto Fictício</t>
        </is>
      </c>
      <c r="D9" s="9" t="inlineStr">
        <is>
          <t>Outro vínculo declarado</t>
        </is>
      </c>
      <c r="E9" s="8" t="inlineStr">
        <is>
          <t>Paula Modelo</t>
        </is>
      </c>
      <c r="F9" s="16" t="n">
        <v>45884</v>
      </c>
      <c r="G9" s="16" t="n">
        <v>46283</v>
      </c>
      <c r="H9" s="9" t="inlineStr">
        <is>
          <t>Autorizado</t>
        </is>
      </c>
      <c r="I9" s="8" t="inlineStr">
        <is>
          <t>Vencimento passado para teste do alerta.</t>
        </is>
      </c>
      <c r="J9" s="12">
        <f>IF(C9="","",IF(OR(A9="",B9="",D9="",E9="",F9="",H9=""),"Conferir campos obrigatórios",IF(NOT(ISNUMBER(F9)),"Conferir data inicial",IF(AND(H9="Autorizado",F9&gt;TODAY()),"Conferir início futuro",IF(AND(H9="Encerrado",G9=""),"Conferir encerramento",IF(G9="","Sem vencimento",IF(NOT(ISNUMBER(G9)),"Conferir vencimento",IF(G9&lt;F9,"Conferir período",IF(AND(H9="Autorizado",G9&lt;TODAY()),"Conferir vencimento",IF(AND(H9="Autorizado",G9&gt;=TODAY(),G9&lt;=TODAY()+Premissas!$H$4),"Vence em breve",IF(AND(H9="Encerrado",G9&gt;=TODAY()),"Conferir encerramento","Sem alerta")))))))))))</f>
        <v/>
      </c>
    </row>
    <row r="10" ht="31" customHeight="1">
      <c r="A10" s="8" t="inlineStr">
        <is>
          <t>Residencial Lagoa Modelo</t>
        </is>
      </c>
      <c r="B10" s="9" t="inlineStr">
        <is>
          <t>T-08</t>
        </is>
      </c>
      <c r="C10" s="8" t="inlineStr">
        <is>
          <t>Heitor Modelo</t>
        </is>
      </c>
      <c r="D10" s="9" t="inlineStr">
        <is>
          <t>Tutelado(a)</t>
        </is>
      </c>
      <c r="E10" s="8" t="inlineStr">
        <is>
          <t>Sônia Exemplo</t>
        </is>
      </c>
      <c r="F10" s="16" t="n">
        <v>46224</v>
      </c>
      <c r="G10" s="16" t="n">
        <v>46649</v>
      </c>
      <c r="H10" s="9" t="inlineStr">
        <is>
          <t>Autorizado</t>
        </is>
      </c>
      <c r="I10" s="8" t="inlineStr">
        <is>
          <t>Cadastro fictício com período vigente.</t>
        </is>
      </c>
      <c r="J10" s="11">
        <f>IF(C10="","",IF(OR(A10="",B10="",D10="",E10="",F10="",H10=""),"Conferir campos obrigatórios",IF(NOT(ISNUMBER(F10)),"Conferir data inicial",IF(AND(H10="Autorizado",F10&gt;TODAY()),"Conferir início futuro",IF(AND(H10="Encerrado",G10=""),"Conferir encerramento",IF(G10="","Sem vencimento",IF(NOT(ISNUMBER(G10)),"Conferir vencimento",IF(G10&lt;F10,"Conferir período",IF(AND(H10="Autorizado",G10&lt;TODAY()),"Conferir vencimento",IF(AND(H10="Autorizado",G10&gt;=TODAY(),G10&lt;=TODAY()+Premissas!$H$4),"Vence em breve",IF(AND(H10="Encerrado",G10&gt;=TODAY()),"Conferir encerramento","Sem alerta")))))))))))</f>
        <v/>
      </c>
    </row>
    <row r="11" ht="31" customHeight="1">
      <c r="A11" s="8" t="inlineStr">
        <is>
          <t>Residencial Lagoa Modelo</t>
        </is>
      </c>
      <c r="B11" s="9" t="inlineStr">
        <is>
          <t>T-12</t>
        </is>
      </c>
      <c r="C11" s="8" t="inlineStr">
        <is>
          <t>Iara Simulada</t>
        </is>
      </c>
      <c r="D11" s="9" t="inlineStr">
        <is>
          <t>Filho(a)</t>
        </is>
      </c>
      <c r="E11" s="8" t="inlineStr">
        <is>
          <t>Ulisses Fictício</t>
        </is>
      </c>
      <c r="F11" s="16" t="n">
        <v>46264</v>
      </c>
      <c r="G11" s="16" t="n"/>
      <c r="H11" s="9" t="inlineStr">
        <is>
          <t>Pendente</t>
        </is>
      </c>
      <c r="I11" s="8" t="inlineStr">
        <is>
          <t>Exemplo pendente de conferência humana.</t>
        </is>
      </c>
      <c r="J11" s="12">
        <f>IF(C11="","",IF(OR(A11="",B11="",D11="",E11="",F11="",H11=""),"Conferir campos obrigatórios",IF(NOT(ISNUMBER(F11)),"Conferir data inicial",IF(AND(H11="Autorizado",F11&gt;TODAY()),"Conferir início futuro",IF(AND(H11="Encerrado",G11=""),"Conferir encerramento",IF(G11="","Sem vencimento",IF(NOT(ISNUMBER(G11)),"Conferir vencimento",IF(G11&lt;F11,"Conferir período",IF(AND(H11="Autorizado",G11&lt;TODAY()),"Conferir vencimento",IF(AND(H11="Autorizado",G11&gt;=TODAY(),G11&lt;=TODAY()+Premissas!$H$4),"Vence em breve",IF(AND(H11="Encerrado",G11&gt;=TODAY()),"Conferir encerramento","Sem alerta")))))))))))</f>
        <v/>
      </c>
    </row>
    <row r="12" ht="31" customHeight="1">
      <c r="A12" s="8" t="inlineStr">
        <is>
          <t>Residencial Ipê Fictício</t>
        </is>
      </c>
      <c r="B12" s="9" t="inlineStr">
        <is>
          <t>B-403</t>
        </is>
      </c>
      <c r="C12" s="8" t="inlineStr">
        <is>
          <t>Joana Exemplo</t>
        </is>
      </c>
      <c r="D12" s="9" t="inlineStr">
        <is>
          <t>Pai/Mãe</t>
        </is>
      </c>
      <c r="E12" s="8" t="inlineStr">
        <is>
          <t>Vera Modelo</t>
        </is>
      </c>
      <c r="F12" s="16" t="n">
        <v>46184</v>
      </c>
      <c r="G12" s="16" t="n"/>
      <c r="H12" s="9" t="inlineStr">
        <is>
          <t>Encerrado</t>
        </is>
      </c>
      <c r="I12" s="8" t="inlineStr">
        <is>
          <t>Vencimento ausente para teste de conferência.</t>
        </is>
      </c>
      <c r="J12" s="11">
        <f>IF(C12="","",IF(OR(A12="",B12="",D12="",E12="",F12="",H12=""),"Conferir campos obrigatórios",IF(NOT(ISNUMBER(F12)),"Conferir data inicial",IF(AND(H12="Autorizado",F12&gt;TODAY()),"Conferir início futuro",IF(AND(H12="Encerrado",G12=""),"Conferir encerramento",IF(G12="","Sem vencimento",IF(NOT(ISNUMBER(G12)),"Conferir vencimento",IF(G12&lt;F12,"Conferir período",IF(AND(H12="Autorizado",G12&lt;TODAY()),"Conferir vencimento",IF(AND(H12="Autorizado",G12&gt;=TODAY(),G12&lt;=TODAY()+Premissas!$H$4),"Vence em breve",IF(AND(H12="Encerrado",G12&gt;=TODAY()),"Conferir encerramento","Sem alerta")))))))))))</f>
        <v/>
      </c>
    </row>
    <row r="13" ht="31" customHeight="1">
      <c r="A13" s="8" t="inlineStr">
        <is>
          <t>Condomínio Horizonte Simulado</t>
        </is>
      </c>
      <c r="B13" s="9" t="inlineStr">
        <is>
          <t>A-501</t>
        </is>
      </c>
      <c r="C13" s="8" t="inlineStr">
        <is>
          <t>Leo Fictício</t>
        </is>
      </c>
      <c r="D13" s="9" t="inlineStr">
        <is>
          <t>Cônjuge/companheiro(a)</t>
        </is>
      </c>
      <c r="E13" s="8" t="inlineStr">
        <is>
          <t>Yara Exemplo</t>
        </is>
      </c>
      <c r="F13" s="16" t="n">
        <v>46274</v>
      </c>
      <c r="G13" s="16" t="n">
        <v>46314</v>
      </c>
      <c r="H13" s="9" t="inlineStr">
        <is>
          <t>Autorizado</t>
        </is>
      </c>
      <c r="I13" s="8" t="inlineStr">
        <is>
          <t>Valor-limite fictício da antecedência de conferência.</t>
        </is>
      </c>
      <c r="J13" s="12">
        <f>IF(C13="","",IF(OR(A13="",B13="",D13="",E13="",F13="",H13=""),"Conferir campos obrigatórios",IF(NOT(ISNUMBER(F13)),"Conferir data inicial",IF(AND(H13="Autorizado",F13&gt;TODAY()),"Conferir início futuro",IF(AND(H13="Encerrado",G13=""),"Conferir encerramento",IF(G13="","Sem vencimento",IF(NOT(ISNUMBER(G13)),"Conferir vencimento",IF(G13&lt;F13,"Conferir período",IF(AND(H13="Autorizado",G13&lt;TODAY()),"Conferir vencimento",IF(AND(H13="Autorizado",G13&gt;=TODAY(),G13&lt;=TODAY()+Premissas!$H$4),"Vence em breve",IF(AND(H13="Encerrado",G13&gt;=TODAY()),"Conferir encerramento","Sem alerta")))))))))))</f>
        <v/>
      </c>
    </row>
    <row r="14" ht="31" customHeight="1">
      <c r="A14" s="8" t="n"/>
      <c r="B14" s="9" t="n"/>
      <c r="C14" s="8" t="n"/>
      <c r="D14" s="9" t="n"/>
      <c r="E14" s="8" t="n"/>
      <c r="F14" s="16" t="n"/>
      <c r="G14" s="16" t="n"/>
      <c r="H14" s="9" t="n"/>
      <c r="I14" s="8" t="n"/>
      <c r="J14" s="11">
        <f>IF(C14="","",IF(OR(A14="",B14="",D14="",E14="",F14="",H14=""),"Conferir campos obrigatórios",IF(NOT(ISNUMBER(F14)),"Conferir data inicial",IF(AND(H14="Autorizado",F14&gt;TODAY()),"Conferir início futuro",IF(AND(H14="Encerrado",G14=""),"Conferir encerramento",IF(G14="","Sem vencimento",IF(NOT(ISNUMBER(G14)),"Conferir vencimento",IF(G14&lt;F14,"Conferir período",IF(AND(H14="Autorizado",G14&lt;TODAY()),"Conferir vencimento",IF(AND(H14="Autorizado",G14&gt;=TODAY(),G14&lt;=TODAY()+Premissas!$H$4),"Vence em breve",IF(AND(H14="Encerrado",G14&gt;=TODAY()),"Conferir encerramento","Sem alerta")))))))))))</f>
        <v/>
      </c>
    </row>
    <row r="15" ht="31" customHeight="1">
      <c r="A15" s="8" t="n"/>
      <c r="B15" s="9" t="n"/>
      <c r="C15" s="8" t="n"/>
      <c r="D15" s="9" t="n"/>
      <c r="E15" s="8" t="n"/>
      <c r="F15" s="16" t="n"/>
      <c r="G15" s="16" t="n"/>
      <c r="H15" s="9" t="n"/>
      <c r="I15" s="8" t="n"/>
      <c r="J15" s="12">
        <f>IF(C15="","",IF(OR(A15="",B15="",D15="",E15="",F15="",H15=""),"Conferir campos obrigatórios",IF(NOT(ISNUMBER(F15)),"Conferir data inicial",IF(AND(H15="Autorizado",F15&gt;TODAY()),"Conferir início futuro",IF(AND(H15="Encerrado",G15=""),"Conferir encerramento",IF(G15="","Sem vencimento",IF(NOT(ISNUMBER(G15)),"Conferir vencimento",IF(G15&lt;F15,"Conferir período",IF(AND(H15="Autorizado",G15&lt;TODAY()),"Conferir vencimento",IF(AND(H15="Autorizado",G15&gt;=TODAY(),G15&lt;=TODAY()+Premissas!$H$4),"Vence em breve",IF(AND(H15="Encerrado",G15&gt;=TODAY()),"Conferir encerramento","Sem alerta")))))))))))</f>
        <v/>
      </c>
    </row>
    <row r="16" ht="31" customHeight="1">
      <c r="A16" s="8" t="n"/>
      <c r="B16" s="9" t="n"/>
      <c r="C16" s="8" t="n"/>
      <c r="D16" s="9" t="n"/>
      <c r="E16" s="8" t="n"/>
      <c r="F16" s="16" t="n"/>
      <c r="G16" s="16" t="n"/>
      <c r="H16" s="9" t="n"/>
      <c r="I16" s="8" t="n"/>
      <c r="J16" s="11">
        <f>IF(C16="","",IF(OR(A16="",B16="",D16="",E16="",F16="",H16=""),"Conferir campos obrigatórios",IF(NOT(ISNUMBER(F16)),"Conferir data inicial",IF(AND(H16="Autorizado",F16&gt;TODAY()),"Conferir início futuro",IF(AND(H16="Encerrado",G16=""),"Conferir encerramento",IF(G16="","Sem vencimento",IF(NOT(ISNUMBER(G16)),"Conferir vencimento",IF(G16&lt;F16,"Conferir período",IF(AND(H16="Autorizado",G16&lt;TODAY()),"Conferir vencimento",IF(AND(H16="Autorizado",G16&gt;=TODAY(),G16&lt;=TODAY()+Premissas!$H$4),"Vence em breve",IF(AND(H16="Encerrado",G16&gt;=TODAY()),"Conferir encerramento","Sem alerta")))))))))))</f>
        <v/>
      </c>
    </row>
    <row r="17" ht="31" customHeight="1">
      <c r="A17" s="8" t="n"/>
      <c r="B17" s="9" t="n"/>
      <c r="C17" s="8" t="n"/>
      <c r="D17" s="9" t="n"/>
      <c r="E17" s="8" t="n"/>
      <c r="F17" s="16" t="n"/>
      <c r="G17" s="16" t="n"/>
      <c r="H17" s="9" t="n"/>
      <c r="I17" s="8" t="n"/>
      <c r="J17" s="12">
        <f>IF(C17="","",IF(OR(A17="",B17="",D17="",E17="",F17="",H17=""),"Conferir campos obrigatórios",IF(NOT(ISNUMBER(F17)),"Conferir data inicial",IF(AND(H17="Autorizado",F17&gt;TODAY()),"Conferir início futuro",IF(AND(H17="Encerrado",G17=""),"Conferir encerramento",IF(G17="","Sem vencimento",IF(NOT(ISNUMBER(G17)),"Conferir vencimento",IF(G17&lt;F17,"Conferir período",IF(AND(H17="Autorizado",G17&lt;TODAY()),"Conferir vencimento",IF(AND(H17="Autorizado",G17&gt;=TODAY(),G17&lt;=TODAY()+Premissas!$H$4),"Vence em breve",IF(AND(H17="Encerrado",G17&gt;=TODAY()),"Conferir encerramento","Sem alerta")))))))))))</f>
        <v/>
      </c>
    </row>
    <row r="18" ht="31" customHeight="1">
      <c r="A18" s="8" t="n"/>
      <c r="B18" s="9" t="n"/>
      <c r="C18" s="8" t="n"/>
      <c r="D18" s="9" t="n"/>
      <c r="E18" s="8" t="n"/>
      <c r="F18" s="16" t="n"/>
      <c r="G18" s="16" t="n"/>
      <c r="H18" s="9" t="n"/>
      <c r="I18" s="8" t="n"/>
      <c r="J18" s="11">
        <f>IF(C18="","",IF(OR(A18="",B18="",D18="",E18="",F18="",H18=""),"Conferir campos obrigatórios",IF(NOT(ISNUMBER(F18)),"Conferir data inicial",IF(AND(H18="Autorizado",F18&gt;TODAY()),"Conferir início futuro",IF(AND(H18="Encerrado",G18=""),"Conferir encerramento",IF(G18="","Sem vencimento",IF(NOT(ISNUMBER(G18)),"Conferir vencimento",IF(G18&lt;F18,"Conferir período",IF(AND(H18="Autorizado",G18&lt;TODAY()),"Conferir vencimento",IF(AND(H18="Autorizado",G18&gt;=TODAY(),G18&lt;=TODAY()+Premissas!$H$4),"Vence em breve",IF(AND(H18="Encerrado",G18&gt;=TODAY()),"Conferir encerramento","Sem alerta")))))))))))</f>
        <v/>
      </c>
    </row>
    <row r="19" ht="31" customHeight="1">
      <c r="A19" s="8" t="n"/>
      <c r="B19" s="9" t="n"/>
      <c r="C19" s="8" t="n"/>
      <c r="D19" s="9" t="n"/>
      <c r="E19" s="8" t="n"/>
      <c r="F19" s="16" t="n"/>
      <c r="G19" s="16" t="n"/>
      <c r="H19" s="9" t="n"/>
      <c r="I19" s="8" t="n"/>
      <c r="J19" s="12">
        <f>IF(C19="","",IF(OR(A19="",B19="",D19="",E19="",F19="",H19=""),"Conferir campos obrigatórios",IF(NOT(ISNUMBER(F19)),"Conferir data inicial",IF(AND(H19="Autorizado",F19&gt;TODAY()),"Conferir início futuro",IF(AND(H19="Encerrado",G19=""),"Conferir encerramento",IF(G19="","Sem vencimento",IF(NOT(ISNUMBER(G19)),"Conferir vencimento",IF(G19&lt;F19,"Conferir período",IF(AND(H19="Autorizado",G19&lt;TODAY()),"Conferir vencimento",IF(AND(H19="Autorizado",G19&gt;=TODAY(),G19&lt;=TODAY()+Premissas!$H$4),"Vence em breve",IF(AND(H19="Encerrado",G19&gt;=TODAY()),"Conferir encerramento","Sem alerta")))))))))))</f>
        <v/>
      </c>
    </row>
    <row r="20" ht="31" customHeight="1">
      <c r="A20" s="8" t="n"/>
      <c r="B20" s="9" t="n"/>
      <c r="C20" s="8" t="n"/>
      <c r="D20" s="9" t="n"/>
      <c r="E20" s="8" t="n"/>
      <c r="F20" s="16" t="n"/>
      <c r="G20" s="16" t="n"/>
      <c r="H20" s="9" t="n"/>
      <c r="I20" s="8" t="n"/>
      <c r="J20" s="11">
        <f>IF(C20="","",IF(OR(A20="",B20="",D20="",E20="",F20="",H20=""),"Conferir campos obrigatórios",IF(NOT(ISNUMBER(F20)),"Conferir data inicial",IF(AND(H20="Autorizado",F20&gt;TODAY()),"Conferir início futuro",IF(AND(H20="Encerrado",G20=""),"Conferir encerramento",IF(G20="","Sem vencimento",IF(NOT(ISNUMBER(G20)),"Conferir vencimento",IF(G20&lt;F20,"Conferir período",IF(AND(H20="Autorizado",G20&lt;TODAY()),"Conferir vencimento",IF(AND(H20="Autorizado",G20&gt;=TODAY(),G20&lt;=TODAY()+Premissas!$H$4),"Vence em breve",IF(AND(H20="Encerrado",G20&gt;=TODAY()),"Conferir encerramento","Sem alerta")))))))))))</f>
        <v/>
      </c>
    </row>
    <row r="21" ht="31" customHeight="1">
      <c r="A21" s="8" t="n"/>
      <c r="B21" s="9" t="n"/>
      <c r="C21" s="8" t="n"/>
      <c r="D21" s="9" t="n"/>
      <c r="E21" s="8" t="n"/>
      <c r="F21" s="16" t="n"/>
      <c r="G21" s="16" t="n"/>
      <c r="H21" s="9" t="n"/>
      <c r="I21" s="8" t="n"/>
      <c r="J21" s="12">
        <f>IF(C21="","",IF(OR(A21="",B21="",D21="",E21="",F21="",H21=""),"Conferir campos obrigatórios",IF(NOT(ISNUMBER(F21)),"Conferir data inicial",IF(AND(H21="Autorizado",F21&gt;TODAY()),"Conferir início futuro",IF(AND(H21="Encerrado",G21=""),"Conferir encerramento",IF(G21="","Sem vencimento",IF(NOT(ISNUMBER(G21)),"Conferir vencimento",IF(G21&lt;F21,"Conferir período",IF(AND(H21="Autorizado",G21&lt;TODAY()),"Conferir vencimento",IF(AND(H21="Autorizado",G21&gt;=TODAY(),G21&lt;=TODAY()+Premissas!$H$4),"Vence em breve",IF(AND(H21="Encerrado",G21&gt;=TODAY()),"Conferir encerramento","Sem alerta")))))))))))</f>
        <v/>
      </c>
    </row>
    <row r="22" ht="31" customHeight="1">
      <c r="A22" s="8" t="n"/>
      <c r="B22" s="9" t="n"/>
      <c r="C22" s="8" t="n"/>
      <c r="D22" s="9" t="n"/>
      <c r="E22" s="8" t="n"/>
      <c r="F22" s="16" t="n"/>
      <c r="G22" s="16" t="n"/>
      <c r="H22" s="9" t="n"/>
      <c r="I22" s="8" t="n"/>
      <c r="J22" s="11">
        <f>IF(C22="","",IF(OR(A22="",B22="",D22="",E22="",F22="",H22=""),"Conferir campos obrigatórios",IF(NOT(ISNUMBER(F22)),"Conferir data inicial",IF(AND(H22="Autorizado",F22&gt;TODAY()),"Conferir início futuro",IF(AND(H22="Encerrado",G22=""),"Conferir encerramento",IF(G22="","Sem vencimento",IF(NOT(ISNUMBER(G22)),"Conferir vencimento",IF(G22&lt;F22,"Conferir período",IF(AND(H22="Autorizado",G22&lt;TODAY()),"Conferir vencimento",IF(AND(H22="Autorizado",G22&gt;=TODAY(),G22&lt;=TODAY()+Premissas!$H$4),"Vence em breve",IF(AND(H22="Encerrado",G22&gt;=TODAY()),"Conferir encerramento","Sem alerta")))))))))))</f>
        <v/>
      </c>
    </row>
    <row r="23" ht="31" customHeight="1">
      <c r="A23" s="8" t="n"/>
      <c r="B23" s="9" t="n"/>
      <c r="C23" s="8" t="n"/>
      <c r="D23" s="9" t="n"/>
      <c r="E23" s="8" t="n"/>
      <c r="F23" s="16" t="n"/>
      <c r="G23" s="16" t="n"/>
      <c r="H23" s="9" t="n"/>
      <c r="I23" s="8" t="n"/>
      <c r="J23" s="12">
        <f>IF(C23="","",IF(OR(A23="",B23="",D23="",E23="",F23="",H23=""),"Conferir campos obrigatórios",IF(NOT(ISNUMBER(F23)),"Conferir data inicial",IF(AND(H23="Autorizado",F23&gt;TODAY()),"Conferir início futuro",IF(AND(H23="Encerrado",G23=""),"Conferir encerramento",IF(G23="","Sem vencimento",IF(NOT(ISNUMBER(G23)),"Conferir vencimento",IF(G23&lt;F23,"Conferir período",IF(AND(H23="Autorizado",G23&lt;TODAY()),"Conferir vencimento",IF(AND(H23="Autorizado",G23&gt;=TODAY(),G23&lt;=TODAY()+Premissas!$H$4),"Vence em breve",IF(AND(H23="Encerrado",G23&gt;=TODAY()),"Conferir encerramento","Sem alerta")))))))))))</f>
        <v/>
      </c>
    </row>
    <row r="24" ht="31" customHeight="1">
      <c r="A24" s="8" t="n"/>
      <c r="B24" s="9" t="n"/>
      <c r="C24" s="8" t="n"/>
      <c r="D24" s="9" t="n"/>
      <c r="E24" s="8" t="n"/>
      <c r="F24" s="16" t="n"/>
      <c r="G24" s="16" t="n"/>
      <c r="H24" s="9" t="n"/>
      <c r="I24" s="8" t="n"/>
      <c r="J24" s="11">
        <f>IF(C24="","",IF(OR(A24="",B24="",D24="",E24="",F24="",H24=""),"Conferir campos obrigatórios",IF(NOT(ISNUMBER(F24)),"Conferir data inicial",IF(AND(H24="Autorizado",F24&gt;TODAY()),"Conferir início futuro",IF(AND(H24="Encerrado",G24=""),"Conferir encerramento",IF(G24="","Sem vencimento",IF(NOT(ISNUMBER(G24)),"Conferir vencimento",IF(G24&lt;F24,"Conferir período",IF(AND(H24="Autorizado",G24&lt;TODAY()),"Conferir vencimento",IF(AND(H24="Autorizado",G24&gt;=TODAY(),G24&lt;=TODAY()+Premissas!$H$4),"Vence em breve",IF(AND(H24="Encerrado",G24&gt;=TODAY()),"Conferir encerramento","Sem alerta")))))))))))</f>
        <v/>
      </c>
    </row>
    <row r="25" ht="31" customHeight="1">
      <c r="A25" s="8" t="n"/>
      <c r="B25" s="9" t="n"/>
      <c r="C25" s="8" t="n"/>
      <c r="D25" s="9" t="n"/>
      <c r="E25" s="8" t="n"/>
      <c r="F25" s="16" t="n"/>
      <c r="G25" s="16" t="n"/>
      <c r="H25" s="9" t="n"/>
      <c r="I25" s="8" t="n"/>
      <c r="J25" s="12">
        <f>IF(C25="","",IF(OR(A25="",B25="",D25="",E25="",F25="",H25=""),"Conferir campos obrigatórios",IF(NOT(ISNUMBER(F25)),"Conferir data inicial",IF(AND(H25="Autorizado",F25&gt;TODAY()),"Conferir início futuro",IF(AND(H25="Encerrado",G25=""),"Conferir encerramento",IF(G25="","Sem vencimento",IF(NOT(ISNUMBER(G25)),"Conferir vencimento",IF(G25&lt;F25,"Conferir período",IF(AND(H25="Autorizado",G25&lt;TODAY()),"Conferir vencimento",IF(AND(H25="Autorizado",G25&gt;=TODAY(),G25&lt;=TODAY()+Premissas!$H$4),"Vence em breve",IF(AND(H25="Encerrado",G25&gt;=TODAY()),"Conferir encerramento","Sem alerta")))))))))))</f>
        <v/>
      </c>
    </row>
    <row r="26" ht="31" customHeight="1">
      <c r="A26" s="8" t="n"/>
      <c r="B26" s="9" t="n"/>
      <c r="C26" s="8" t="n"/>
      <c r="D26" s="9" t="n"/>
      <c r="E26" s="8" t="n"/>
      <c r="F26" s="16" t="n"/>
      <c r="G26" s="16" t="n"/>
      <c r="H26" s="9" t="n"/>
      <c r="I26" s="8" t="n"/>
      <c r="J26" s="11">
        <f>IF(C26="","",IF(OR(A26="",B26="",D26="",E26="",F26="",H26=""),"Conferir campos obrigatórios",IF(NOT(ISNUMBER(F26)),"Conferir data inicial",IF(AND(H26="Autorizado",F26&gt;TODAY()),"Conferir início futuro",IF(AND(H26="Encerrado",G26=""),"Conferir encerramento",IF(G26="","Sem vencimento",IF(NOT(ISNUMBER(G26)),"Conferir vencimento",IF(G26&lt;F26,"Conferir período",IF(AND(H26="Autorizado",G26&lt;TODAY()),"Conferir vencimento",IF(AND(H26="Autorizado",G26&gt;=TODAY(),G26&lt;=TODAY()+Premissas!$H$4),"Vence em breve",IF(AND(H26="Encerrado",G26&gt;=TODAY()),"Conferir encerramento","Sem alerta")))))))))))</f>
        <v/>
      </c>
    </row>
    <row r="27" ht="31" customHeight="1">
      <c r="A27" s="8" t="n"/>
      <c r="B27" s="9" t="n"/>
      <c r="C27" s="8" t="n"/>
      <c r="D27" s="9" t="n"/>
      <c r="E27" s="8" t="n"/>
      <c r="F27" s="16" t="n"/>
      <c r="G27" s="16" t="n"/>
      <c r="H27" s="9" t="n"/>
      <c r="I27" s="8" t="n"/>
      <c r="J27" s="12">
        <f>IF(C27="","",IF(OR(A27="",B27="",D27="",E27="",F27="",H27=""),"Conferir campos obrigatórios",IF(NOT(ISNUMBER(F27)),"Conferir data inicial",IF(AND(H27="Autorizado",F27&gt;TODAY()),"Conferir início futuro",IF(AND(H27="Encerrado",G27=""),"Conferir encerramento",IF(G27="","Sem vencimento",IF(NOT(ISNUMBER(G27)),"Conferir vencimento",IF(G27&lt;F27,"Conferir período",IF(AND(H27="Autorizado",G27&lt;TODAY()),"Conferir vencimento",IF(AND(H27="Autorizado",G27&gt;=TODAY(),G27&lt;=TODAY()+Premissas!$H$4),"Vence em breve",IF(AND(H27="Encerrado",G27&gt;=TODAY()),"Conferir encerramento","Sem alerta")))))))))))</f>
        <v/>
      </c>
    </row>
    <row r="28" ht="31" customHeight="1">
      <c r="A28" s="8" t="n"/>
      <c r="B28" s="9" t="n"/>
      <c r="C28" s="8" t="n"/>
      <c r="D28" s="9" t="n"/>
      <c r="E28" s="8" t="n"/>
      <c r="F28" s="16" t="n"/>
      <c r="G28" s="16" t="n"/>
      <c r="H28" s="9" t="n"/>
      <c r="I28" s="8" t="n"/>
      <c r="J28" s="11">
        <f>IF(C28="","",IF(OR(A28="",B28="",D28="",E28="",F28="",H28=""),"Conferir campos obrigatórios",IF(NOT(ISNUMBER(F28)),"Conferir data inicial",IF(AND(H28="Autorizado",F28&gt;TODAY()),"Conferir início futuro",IF(AND(H28="Encerrado",G28=""),"Conferir encerramento",IF(G28="","Sem vencimento",IF(NOT(ISNUMBER(G28)),"Conferir vencimento",IF(G28&lt;F28,"Conferir período",IF(AND(H28="Autorizado",G28&lt;TODAY()),"Conferir vencimento",IF(AND(H28="Autorizado",G28&gt;=TODAY(),G28&lt;=TODAY()+Premissas!$H$4),"Vence em breve",IF(AND(H28="Encerrado",G28&gt;=TODAY()),"Conferir encerramento","Sem alerta")))))))))))</f>
        <v/>
      </c>
    </row>
    <row r="29" ht="31" customHeight="1">
      <c r="A29" s="8" t="n"/>
      <c r="B29" s="9" t="n"/>
      <c r="C29" s="8" t="n"/>
      <c r="D29" s="9" t="n"/>
      <c r="E29" s="8" t="n"/>
      <c r="F29" s="16" t="n"/>
      <c r="G29" s="16" t="n"/>
      <c r="H29" s="9" t="n"/>
      <c r="I29" s="8" t="n"/>
      <c r="J29" s="12">
        <f>IF(C29="","",IF(OR(A29="",B29="",D29="",E29="",F29="",H29=""),"Conferir campos obrigatórios",IF(NOT(ISNUMBER(F29)),"Conferir data inicial",IF(AND(H29="Autorizado",F29&gt;TODAY()),"Conferir início futuro",IF(AND(H29="Encerrado",G29=""),"Conferir encerramento",IF(G29="","Sem vencimento",IF(NOT(ISNUMBER(G29)),"Conferir vencimento",IF(G29&lt;F29,"Conferir período",IF(AND(H29="Autorizado",G29&lt;TODAY()),"Conferir vencimento",IF(AND(H29="Autorizado",G29&gt;=TODAY(),G29&lt;=TODAY()+Premissas!$H$4),"Vence em breve",IF(AND(H29="Encerrado",G29&gt;=TODAY()),"Conferir encerramento","Sem alerta")))))))))))</f>
        <v/>
      </c>
    </row>
    <row r="30" ht="31" customHeight="1">
      <c r="A30" s="8" t="n"/>
      <c r="B30" s="9" t="n"/>
      <c r="C30" s="8" t="n"/>
      <c r="D30" s="9" t="n"/>
      <c r="E30" s="8" t="n"/>
      <c r="F30" s="16" t="n"/>
      <c r="G30" s="16" t="n"/>
      <c r="H30" s="9" t="n"/>
      <c r="I30" s="8" t="n"/>
      <c r="J30" s="11">
        <f>IF(C30="","",IF(OR(A30="",B30="",D30="",E30="",F30="",H30=""),"Conferir campos obrigatórios",IF(NOT(ISNUMBER(F30)),"Conferir data inicial",IF(AND(H30="Autorizado",F30&gt;TODAY()),"Conferir início futuro",IF(AND(H30="Encerrado",G30=""),"Conferir encerramento",IF(G30="","Sem vencimento",IF(NOT(ISNUMBER(G30)),"Conferir vencimento",IF(G30&lt;F30,"Conferir período",IF(AND(H30="Autorizado",G30&lt;TODAY()),"Conferir vencimento",IF(AND(H30="Autorizado",G30&gt;=TODAY(),G30&lt;=TODAY()+Premissas!$H$4),"Vence em breve",IF(AND(H30="Encerrado",G30&gt;=TODAY()),"Conferir encerramento","Sem alerta")))))))))))</f>
        <v/>
      </c>
    </row>
    <row r="31" ht="31" customHeight="1">
      <c r="A31" s="8" t="n"/>
      <c r="B31" s="9" t="n"/>
      <c r="C31" s="8" t="n"/>
      <c r="D31" s="9" t="n"/>
      <c r="E31" s="8" t="n"/>
      <c r="F31" s="16" t="n"/>
      <c r="G31" s="16" t="n"/>
      <c r="H31" s="9" t="n"/>
      <c r="I31" s="8" t="n"/>
      <c r="J31" s="12">
        <f>IF(C31="","",IF(OR(A31="",B31="",D31="",E31="",F31="",H31=""),"Conferir campos obrigatórios",IF(NOT(ISNUMBER(F31)),"Conferir data inicial",IF(AND(H31="Autorizado",F31&gt;TODAY()),"Conferir início futuro",IF(AND(H31="Encerrado",G31=""),"Conferir encerramento",IF(G31="","Sem vencimento",IF(NOT(ISNUMBER(G31)),"Conferir vencimento",IF(G31&lt;F31,"Conferir período",IF(AND(H31="Autorizado",G31&lt;TODAY()),"Conferir vencimento",IF(AND(H31="Autorizado",G31&gt;=TODAY(),G31&lt;=TODAY()+Premissas!$H$4),"Vence em breve",IF(AND(H31="Encerrado",G31&gt;=TODAY()),"Conferir encerramento","Sem alerta")))))))))))</f>
        <v/>
      </c>
    </row>
    <row r="32" ht="31" customHeight="1">
      <c r="A32" s="8" t="n"/>
      <c r="B32" s="9" t="n"/>
      <c r="C32" s="8" t="n"/>
      <c r="D32" s="9" t="n"/>
      <c r="E32" s="8" t="n"/>
      <c r="F32" s="16" t="n"/>
      <c r="G32" s="16" t="n"/>
      <c r="H32" s="9" t="n"/>
      <c r="I32" s="8" t="n"/>
      <c r="J32" s="11">
        <f>IF(C32="","",IF(OR(A32="",B32="",D32="",E32="",F32="",H32=""),"Conferir campos obrigatórios",IF(NOT(ISNUMBER(F32)),"Conferir data inicial",IF(AND(H32="Autorizado",F32&gt;TODAY()),"Conferir início futuro",IF(AND(H32="Encerrado",G32=""),"Conferir encerramento",IF(G32="","Sem vencimento",IF(NOT(ISNUMBER(G32)),"Conferir vencimento",IF(G32&lt;F32,"Conferir período",IF(AND(H32="Autorizado",G32&lt;TODAY()),"Conferir vencimento",IF(AND(H32="Autorizado",G32&gt;=TODAY(),G32&lt;=TODAY()+Premissas!$H$4),"Vence em breve",IF(AND(H32="Encerrado",G32&gt;=TODAY()),"Conferir encerramento","Sem alerta")))))))))))</f>
        <v/>
      </c>
    </row>
    <row r="33" ht="31" customHeight="1">
      <c r="A33" s="8" t="n"/>
      <c r="B33" s="9" t="n"/>
      <c r="C33" s="8" t="n"/>
      <c r="D33" s="9" t="n"/>
      <c r="E33" s="8" t="n"/>
      <c r="F33" s="16" t="n"/>
      <c r="G33" s="16" t="n"/>
      <c r="H33" s="9" t="n"/>
      <c r="I33" s="8" t="n"/>
      <c r="J33" s="12">
        <f>IF(C33="","",IF(OR(A33="",B33="",D33="",E33="",F33="",H33=""),"Conferir campos obrigatórios",IF(NOT(ISNUMBER(F33)),"Conferir data inicial",IF(AND(H33="Autorizado",F33&gt;TODAY()),"Conferir início futuro",IF(AND(H33="Encerrado",G33=""),"Conferir encerramento",IF(G33="","Sem vencimento",IF(NOT(ISNUMBER(G33)),"Conferir vencimento",IF(G33&lt;F33,"Conferir período",IF(AND(H33="Autorizado",G33&lt;TODAY()),"Conferir vencimento",IF(AND(H33="Autorizado",G33&gt;=TODAY(),G33&lt;=TODAY()+Premissas!$H$4),"Vence em breve",IF(AND(H33="Encerrado",G33&gt;=TODAY()),"Conferir encerramento","Sem alerta")))))))))))</f>
        <v/>
      </c>
    </row>
    <row r="34" ht="31" customHeight="1">
      <c r="A34" s="8" t="n"/>
      <c r="B34" s="9" t="n"/>
      <c r="C34" s="8" t="n"/>
      <c r="D34" s="9" t="n"/>
      <c r="E34" s="8" t="n"/>
      <c r="F34" s="16" t="n"/>
      <c r="G34" s="16" t="n"/>
      <c r="H34" s="9" t="n"/>
      <c r="I34" s="8" t="n"/>
      <c r="J34" s="11">
        <f>IF(C34="","",IF(OR(A34="",B34="",D34="",E34="",F34="",H34=""),"Conferir campos obrigatórios",IF(NOT(ISNUMBER(F34)),"Conferir data inicial",IF(AND(H34="Autorizado",F34&gt;TODAY()),"Conferir início futuro",IF(AND(H34="Encerrado",G34=""),"Conferir encerramento",IF(G34="","Sem vencimento",IF(NOT(ISNUMBER(G34)),"Conferir vencimento",IF(G34&lt;F34,"Conferir período",IF(AND(H34="Autorizado",G34&lt;TODAY()),"Conferir vencimento",IF(AND(H34="Autorizado",G34&gt;=TODAY(),G34&lt;=TODAY()+Premissas!$H$4),"Vence em breve",IF(AND(H34="Encerrado",G34&gt;=TODAY()),"Conferir encerramento","Sem alerta")))))))))))</f>
        <v/>
      </c>
    </row>
    <row r="35" ht="31" customHeight="1">
      <c r="A35" s="8" t="n"/>
      <c r="B35" s="9" t="n"/>
      <c r="C35" s="8" t="n"/>
      <c r="D35" s="9" t="n"/>
      <c r="E35" s="8" t="n"/>
      <c r="F35" s="16" t="n"/>
      <c r="G35" s="16" t="n"/>
      <c r="H35" s="9" t="n"/>
      <c r="I35" s="8" t="n"/>
      <c r="J35" s="12">
        <f>IF(C35="","",IF(OR(A35="",B35="",D35="",E35="",F35="",H35=""),"Conferir campos obrigatórios",IF(NOT(ISNUMBER(F35)),"Conferir data inicial",IF(AND(H35="Autorizado",F35&gt;TODAY()),"Conferir início futuro",IF(AND(H35="Encerrado",G35=""),"Conferir encerramento",IF(G35="","Sem vencimento",IF(NOT(ISNUMBER(G35)),"Conferir vencimento",IF(G35&lt;F35,"Conferir período",IF(AND(H35="Autorizado",G35&lt;TODAY()),"Conferir vencimento",IF(AND(H35="Autorizado",G35&gt;=TODAY(),G35&lt;=TODAY()+Premissas!$H$4),"Vence em breve",IF(AND(H35="Encerrado",G35&gt;=TODAY()),"Conferir encerramento","Sem alerta")))))))))))</f>
        <v/>
      </c>
    </row>
    <row r="36" ht="31" customHeight="1">
      <c r="A36" s="8" t="n"/>
      <c r="B36" s="9" t="n"/>
      <c r="C36" s="8" t="n"/>
      <c r="D36" s="9" t="n"/>
      <c r="E36" s="8" t="n"/>
      <c r="F36" s="16" t="n"/>
      <c r="G36" s="16" t="n"/>
      <c r="H36" s="9" t="n"/>
      <c r="I36" s="8" t="n"/>
      <c r="J36" s="11">
        <f>IF(C36="","",IF(OR(A36="",B36="",D36="",E36="",F36="",H36=""),"Conferir campos obrigatórios",IF(NOT(ISNUMBER(F36)),"Conferir data inicial",IF(AND(H36="Autorizado",F36&gt;TODAY()),"Conferir início futuro",IF(AND(H36="Encerrado",G36=""),"Conferir encerramento",IF(G36="","Sem vencimento",IF(NOT(ISNUMBER(G36)),"Conferir vencimento",IF(G36&lt;F36,"Conferir período",IF(AND(H36="Autorizado",G36&lt;TODAY()),"Conferir vencimento",IF(AND(H36="Autorizado",G36&gt;=TODAY(),G36&lt;=TODAY()+Premissas!$H$4),"Vence em breve",IF(AND(H36="Encerrado",G36&gt;=TODAY()),"Conferir encerramento","Sem alerta")))))))))))</f>
        <v/>
      </c>
    </row>
    <row r="37" ht="31" customHeight="1">
      <c r="A37" s="8" t="n"/>
      <c r="B37" s="9" t="n"/>
      <c r="C37" s="8" t="n"/>
      <c r="D37" s="9" t="n"/>
      <c r="E37" s="8" t="n"/>
      <c r="F37" s="16" t="n"/>
      <c r="G37" s="16" t="n"/>
      <c r="H37" s="9" t="n"/>
      <c r="I37" s="8" t="n"/>
      <c r="J37" s="12">
        <f>IF(C37="","",IF(OR(A37="",B37="",D37="",E37="",F37="",H37=""),"Conferir campos obrigatórios",IF(NOT(ISNUMBER(F37)),"Conferir data inicial",IF(AND(H37="Autorizado",F37&gt;TODAY()),"Conferir início futuro",IF(AND(H37="Encerrado",G37=""),"Conferir encerramento",IF(G37="","Sem vencimento",IF(NOT(ISNUMBER(G37)),"Conferir vencimento",IF(G37&lt;F37,"Conferir período",IF(AND(H37="Autorizado",G37&lt;TODAY()),"Conferir vencimento",IF(AND(H37="Autorizado",G37&gt;=TODAY(),G37&lt;=TODAY()+Premissas!$H$4),"Vence em breve",IF(AND(H37="Encerrado",G37&gt;=TODAY()),"Conferir encerramento","Sem alerta")))))))))))</f>
        <v/>
      </c>
    </row>
    <row r="38" ht="31" customHeight="1">
      <c r="A38" s="8" t="n"/>
      <c r="B38" s="9" t="n"/>
      <c r="C38" s="8" t="n"/>
      <c r="D38" s="9" t="n"/>
      <c r="E38" s="8" t="n"/>
      <c r="F38" s="16" t="n"/>
      <c r="G38" s="16" t="n"/>
      <c r="H38" s="9" t="n"/>
      <c r="I38" s="8" t="n"/>
      <c r="J38" s="11">
        <f>IF(C38="","",IF(OR(A38="",B38="",D38="",E38="",F38="",H38=""),"Conferir campos obrigatórios",IF(NOT(ISNUMBER(F38)),"Conferir data inicial",IF(AND(H38="Autorizado",F38&gt;TODAY()),"Conferir início futuro",IF(AND(H38="Encerrado",G38=""),"Conferir encerramento",IF(G38="","Sem vencimento",IF(NOT(ISNUMBER(G38)),"Conferir vencimento",IF(G38&lt;F38,"Conferir período",IF(AND(H38="Autorizado",G38&lt;TODAY()),"Conferir vencimento",IF(AND(H38="Autorizado",G38&gt;=TODAY(),G38&lt;=TODAY()+Premissas!$H$4),"Vence em breve",IF(AND(H38="Encerrado",G38&gt;=TODAY()),"Conferir encerramento","Sem alerta")))))))))))</f>
        <v/>
      </c>
    </row>
    <row r="39" ht="31" customHeight="1">
      <c r="A39" s="8" t="n"/>
      <c r="B39" s="9" t="n"/>
      <c r="C39" s="8" t="n"/>
      <c r="D39" s="9" t="n"/>
      <c r="E39" s="8" t="n"/>
      <c r="F39" s="16" t="n"/>
      <c r="G39" s="16" t="n"/>
      <c r="H39" s="9" t="n"/>
      <c r="I39" s="8" t="n"/>
      <c r="J39" s="12">
        <f>IF(C39="","",IF(OR(A39="",B39="",D39="",E39="",F39="",H39=""),"Conferir campos obrigatórios",IF(NOT(ISNUMBER(F39)),"Conferir data inicial",IF(AND(H39="Autorizado",F39&gt;TODAY()),"Conferir início futuro",IF(AND(H39="Encerrado",G39=""),"Conferir encerramento",IF(G39="","Sem vencimento",IF(NOT(ISNUMBER(G39)),"Conferir vencimento",IF(G39&lt;F39,"Conferir período",IF(AND(H39="Autorizado",G39&lt;TODAY()),"Conferir vencimento",IF(AND(H39="Autorizado",G39&gt;=TODAY(),G39&lt;=TODAY()+Premissas!$H$4),"Vence em breve",IF(AND(H39="Encerrado",G39&gt;=TODAY()),"Conferir encerramento","Sem alerta")))))))))))</f>
        <v/>
      </c>
    </row>
    <row r="40" ht="31" customHeight="1">
      <c r="A40" s="8" t="n"/>
      <c r="B40" s="9" t="n"/>
      <c r="C40" s="8" t="n"/>
      <c r="D40" s="9" t="n"/>
      <c r="E40" s="8" t="n"/>
      <c r="F40" s="16" t="n"/>
      <c r="G40" s="16" t="n"/>
      <c r="H40" s="9" t="n"/>
      <c r="I40" s="8" t="n"/>
      <c r="J40" s="11">
        <f>IF(C40="","",IF(OR(A40="",B40="",D40="",E40="",F40="",H40=""),"Conferir campos obrigatórios",IF(NOT(ISNUMBER(F40)),"Conferir data inicial",IF(AND(H40="Autorizado",F40&gt;TODAY()),"Conferir início futuro",IF(AND(H40="Encerrado",G40=""),"Conferir encerramento",IF(G40="","Sem vencimento",IF(NOT(ISNUMBER(G40)),"Conferir vencimento",IF(G40&lt;F40,"Conferir período",IF(AND(H40="Autorizado",G40&lt;TODAY()),"Conferir vencimento",IF(AND(H40="Autorizado",G40&gt;=TODAY(),G40&lt;=TODAY()+Premissas!$H$4),"Vence em breve",IF(AND(H40="Encerrado",G40&gt;=TODAY()),"Conferir encerramento","Sem alerta")))))))))))</f>
        <v/>
      </c>
    </row>
    <row r="41" ht="31" customHeight="1">
      <c r="A41" s="8" t="n"/>
      <c r="B41" s="9" t="n"/>
      <c r="C41" s="8" t="n"/>
      <c r="D41" s="9" t="n"/>
      <c r="E41" s="8" t="n"/>
      <c r="F41" s="16" t="n"/>
      <c r="G41" s="16" t="n"/>
      <c r="H41" s="9" t="n"/>
      <c r="I41" s="8" t="n"/>
      <c r="J41" s="12">
        <f>IF(C41="","",IF(OR(A41="",B41="",D41="",E41="",F41="",H41=""),"Conferir campos obrigatórios",IF(NOT(ISNUMBER(F41)),"Conferir data inicial",IF(AND(H41="Autorizado",F41&gt;TODAY()),"Conferir início futuro",IF(AND(H41="Encerrado",G41=""),"Conferir encerramento",IF(G41="","Sem vencimento",IF(NOT(ISNUMBER(G41)),"Conferir vencimento",IF(G41&lt;F41,"Conferir período",IF(AND(H41="Autorizado",G41&lt;TODAY()),"Conferir vencimento",IF(AND(H41="Autorizado",G41&gt;=TODAY(),G41&lt;=TODAY()+Premissas!$H$4),"Vence em breve",IF(AND(H41="Encerrado",G41&gt;=TODAY()),"Conferir encerramento","Sem alerta")))))))))))</f>
        <v/>
      </c>
    </row>
    <row r="42" ht="31" customHeight="1">
      <c r="A42" s="8" t="n"/>
      <c r="B42" s="9" t="n"/>
      <c r="C42" s="8" t="n"/>
      <c r="D42" s="9" t="n"/>
      <c r="E42" s="8" t="n"/>
      <c r="F42" s="16" t="n"/>
      <c r="G42" s="16" t="n"/>
      <c r="H42" s="9" t="n"/>
      <c r="I42" s="8" t="n"/>
      <c r="J42" s="11">
        <f>IF(C42="","",IF(OR(A42="",B42="",D42="",E42="",F42="",H42=""),"Conferir campos obrigatórios",IF(NOT(ISNUMBER(F42)),"Conferir data inicial",IF(AND(H42="Autorizado",F42&gt;TODAY()),"Conferir início futuro",IF(AND(H42="Encerrado",G42=""),"Conferir encerramento",IF(G42="","Sem vencimento",IF(NOT(ISNUMBER(G42)),"Conferir vencimento",IF(G42&lt;F42,"Conferir período",IF(AND(H42="Autorizado",G42&lt;TODAY()),"Conferir vencimento",IF(AND(H42="Autorizado",G42&gt;=TODAY(),G42&lt;=TODAY()+Premissas!$H$4),"Vence em breve",IF(AND(H42="Encerrado",G42&gt;=TODAY()),"Conferir encerramento","Sem alerta")))))))))))</f>
        <v/>
      </c>
    </row>
    <row r="43" ht="31" customHeight="1">
      <c r="A43" s="8" t="n"/>
      <c r="B43" s="9" t="n"/>
      <c r="C43" s="8" t="n"/>
      <c r="D43" s="9" t="n"/>
      <c r="E43" s="8" t="n"/>
      <c r="F43" s="16" t="n"/>
      <c r="G43" s="16" t="n"/>
      <c r="H43" s="9" t="n"/>
      <c r="I43" s="8" t="n"/>
      <c r="J43" s="12">
        <f>IF(C43="","",IF(OR(A43="",B43="",D43="",E43="",F43="",H43=""),"Conferir campos obrigatórios",IF(NOT(ISNUMBER(F43)),"Conferir data inicial",IF(AND(H43="Autorizado",F43&gt;TODAY()),"Conferir início futuro",IF(AND(H43="Encerrado",G43=""),"Conferir encerramento",IF(G43="","Sem vencimento",IF(NOT(ISNUMBER(G43)),"Conferir vencimento",IF(G43&lt;F43,"Conferir período",IF(AND(H43="Autorizado",G43&lt;TODAY()),"Conferir vencimento",IF(AND(H43="Autorizado",G43&gt;=TODAY(),G43&lt;=TODAY()+Premissas!$H$4),"Vence em breve",IF(AND(H43="Encerrado",G43&gt;=TODAY()),"Conferir encerramento","Sem alerta")))))))))))</f>
        <v/>
      </c>
    </row>
    <row r="44" ht="31" customHeight="1">
      <c r="A44" s="8" t="n"/>
      <c r="B44" s="9" t="n"/>
      <c r="C44" s="8" t="n"/>
      <c r="D44" s="9" t="n"/>
      <c r="E44" s="8" t="n"/>
      <c r="F44" s="16" t="n"/>
      <c r="G44" s="16" t="n"/>
      <c r="H44" s="9" t="n"/>
      <c r="I44" s="8" t="n"/>
      <c r="J44" s="11">
        <f>IF(C44="","",IF(OR(A44="",B44="",D44="",E44="",F44="",H44=""),"Conferir campos obrigatórios",IF(NOT(ISNUMBER(F44)),"Conferir data inicial",IF(AND(H44="Autorizado",F44&gt;TODAY()),"Conferir início futuro",IF(AND(H44="Encerrado",G44=""),"Conferir encerramento",IF(G44="","Sem vencimento",IF(NOT(ISNUMBER(G44)),"Conferir vencimento",IF(G44&lt;F44,"Conferir período",IF(AND(H44="Autorizado",G44&lt;TODAY()),"Conferir vencimento",IF(AND(H44="Autorizado",G44&gt;=TODAY(),G44&lt;=TODAY()+Premissas!$H$4),"Vence em breve",IF(AND(H44="Encerrado",G44&gt;=TODAY()),"Conferir encerramento","Sem alerta")))))))))))</f>
        <v/>
      </c>
    </row>
    <row r="45" ht="31" customHeight="1">
      <c r="A45" s="8" t="n"/>
      <c r="B45" s="9" t="n"/>
      <c r="C45" s="8" t="n"/>
      <c r="D45" s="9" t="n"/>
      <c r="E45" s="8" t="n"/>
      <c r="F45" s="16" t="n"/>
      <c r="G45" s="16" t="n"/>
      <c r="H45" s="9" t="n"/>
      <c r="I45" s="8" t="n"/>
      <c r="J45" s="12">
        <f>IF(C45="","",IF(OR(A45="",B45="",D45="",E45="",F45="",H45=""),"Conferir campos obrigatórios",IF(NOT(ISNUMBER(F45)),"Conferir data inicial",IF(AND(H45="Autorizado",F45&gt;TODAY()),"Conferir início futuro",IF(AND(H45="Encerrado",G45=""),"Conferir encerramento",IF(G45="","Sem vencimento",IF(NOT(ISNUMBER(G45)),"Conferir vencimento",IF(G45&lt;F45,"Conferir período",IF(AND(H45="Autorizado",G45&lt;TODAY()),"Conferir vencimento",IF(AND(H45="Autorizado",G45&gt;=TODAY(),G45&lt;=TODAY()+Premissas!$H$4),"Vence em breve",IF(AND(H45="Encerrado",G45&gt;=TODAY()),"Conferir encerramento","Sem alerta")))))))))))</f>
        <v/>
      </c>
    </row>
    <row r="46" ht="31" customHeight="1">
      <c r="A46" s="8" t="n"/>
      <c r="B46" s="9" t="n"/>
      <c r="C46" s="8" t="n"/>
      <c r="D46" s="9" t="n"/>
      <c r="E46" s="8" t="n"/>
      <c r="F46" s="16" t="n"/>
      <c r="G46" s="16" t="n"/>
      <c r="H46" s="9" t="n"/>
      <c r="I46" s="8" t="n"/>
      <c r="J46" s="11">
        <f>IF(C46="","",IF(OR(A46="",B46="",D46="",E46="",F46="",H46=""),"Conferir campos obrigatórios",IF(NOT(ISNUMBER(F46)),"Conferir data inicial",IF(AND(H46="Autorizado",F46&gt;TODAY()),"Conferir início futuro",IF(AND(H46="Encerrado",G46=""),"Conferir encerramento",IF(G46="","Sem vencimento",IF(NOT(ISNUMBER(G46)),"Conferir vencimento",IF(G46&lt;F46,"Conferir período",IF(AND(H46="Autorizado",G46&lt;TODAY()),"Conferir vencimento",IF(AND(H46="Autorizado",G46&gt;=TODAY(),G46&lt;=TODAY()+Premissas!$H$4),"Vence em breve",IF(AND(H46="Encerrado",G46&gt;=TODAY()),"Conferir encerramento","Sem alerta")))))))))))</f>
        <v/>
      </c>
    </row>
    <row r="47" ht="31" customHeight="1">
      <c r="A47" s="8" t="n"/>
      <c r="B47" s="9" t="n"/>
      <c r="C47" s="8" t="n"/>
      <c r="D47" s="9" t="n"/>
      <c r="E47" s="8" t="n"/>
      <c r="F47" s="16" t="n"/>
      <c r="G47" s="16" t="n"/>
      <c r="H47" s="9" t="n"/>
      <c r="I47" s="8" t="n"/>
      <c r="J47" s="12">
        <f>IF(C47="","",IF(OR(A47="",B47="",D47="",E47="",F47="",H47=""),"Conferir campos obrigatórios",IF(NOT(ISNUMBER(F47)),"Conferir data inicial",IF(AND(H47="Autorizado",F47&gt;TODAY()),"Conferir início futuro",IF(AND(H47="Encerrado",G47=""),"Conferir encerramento",IF(G47="","Sem vencimento",IF(NOT(ISNUMBER(G47)),"Conferir vencimento",IF(G47&lt;F47,"Conferir período",IF(AND(H47="Autorizado",G47&lt;TODAY()),"Conferir vencimento",IF(AND(H47="Autorizado",G47&gt;=TODAY(),G47&lt;=TODAY()+Premissas!$H$4),"Vence em breve",IF(AND(H47="Encerrado",G47&gt;=TODAY()),"Conferir encerramento","Sem alerta")))))))))))</f>
        <v/>
      </c>
    </row>
    <row r="48" ht="31" customHeight="1">
      <c r="A48" s="8" t="n"/>
      <c r="B48" s="9" t="n"/>
      <c r="C48" s="8" t="n"/>
      <c r="D48" s="9" t="n"/>
      <c r="E48" s="8" t="n"/>
      <c r="F48" s="16" t="n"/>
      <c r="G48" s="16" t="n"/>
      <c r="H48" s="9" t="n"/>
      <c r="I48" s="8" t="n"/>
      <c r="J48" s="11">
        <f>IF(C48="","",IF(OR(A48="",B48="",D48="",E48="",F48="",H48=""),"Conferir campos obrigatórios",IF(NOT(ISNUMBER(F48)),"Conferir data inicial",IF(AND(H48="Autorizado",F48&gt;TODAY()),"Conferir início futuro",IF(AND(H48="Encerrado",G48=""),"Conferir encerramento",IF(G48="","Sem vencimento",IF(NOT(ISNUMBER(G48)),"Conferir vencimento",IF(G48&lt;F48,"Conferir período",IF(AND(H48="Autorizado",G48&lt;TODAY()),"Conferir vencimento",IF(AND(H48="Autorizado",G48&gt;=TODAY(),G48&lt;=TODAY()+Premissas!$H$4),"Vence em breve",IF(AND(H48="Encerrado",G48&gt;=TODAY()),"Conferir encerramento","Sem alerta")))))))))))</f>
        <v/>
      </c>
    </row>
    <row r="49" ht="31" customHeight="1">
      <c r="A49" s="8" t="n"/>
      <c r="B49" s="9" t="n"/>
      <c r="C49" s="8" t="n"/>
      <c r="D49" s="9" t="n"/>
      <c r="E49" s="8" t="n"/>
      <c r="F49" s="16" t="n"/>
      <c r="G49" s="16" t="n"/>
      <c r="H49" s="9" t="n"/>
      <c r="I49" s="8" t="n"/>
      <c r="J49" s="12">
        <f>IF(C49="","",IF(OR(A49="",B49="",D49="",E49="",F49="",H49=""),"Conferir campos obrigatórios",IF(NOT(ISNUMBER(F49)),"Conferir data inicial",IF(AND(H49="Autorizado",F49&gt;TODAY()),"Conferir início futuro",IF(AND(H49="Encerrado",G49=""),"Conferir encerramento",IF(G49="","Sem vencimento",IF(NOT(ISNUMBER(G49)),"Conferir vencimento",IF(G49&lt;F49,"Conferir período",IF(AND(H49="Autorizado",G49&lt;TODAY()),"Conferir vencimento",IF(AND(H49="Autorizado",G49&gt;=TODAY(),G49&lt;=TODAY()+Premissas!$H$4),"Vence em breve",IF(AND(H49="Encerrado",G49&gt;=TODAY()),"Conferir encerramento","Sem alerta")))))))))))</f>
        <v/>
      </c>
    </row>
    <row r="50" ht="31" customHeight="1">
      <c r="A50" s="8" t="n"/>
      <c r="B50" s="9" t="n"/>
      <c r="C50" s="8" t="n"/>
      <c r="D50" s="9" t="n"/>
      <c r="E50" s="8" t="n"/>
      <c r="F50" s="16" t="n"/>
      <c r="G50" s="16" t="n"/>
      <c r="H50" s="9" t="n"/>
      <c r="I50" s="8" t="n"/>
      <c r="J50" s="11">
        <f>IF(C50="","",IF(OR(A50="",B50="",D50="",E50="",F50="",H50=""),"Conferir campos obrigatórios",IF(NOT(ISNUMBER(F50)),"Conferir data inicial",IF(AND(H50="Autorizado",F50&gt;TODAY()),"Conferir início futuro",IF(AND(H50="Encerrado",G50=""),"Conferir encerramento",IF(G50="","Sem vencimento",IF(NOT(ISNUMBER(G50)),"Conferir vencimento",IF(G50&lt;F50,"Conferir período",IF(AND(H50="Autorizado",G50&lt;TODAY()),"Conferir vencimento",IF(AND(H50="Autorizado",G50&gt;=TODAY(),G50&lt;=TODAY()+Premissas!$H$4),"Vence em breve",IF(AND(H50="Encerrado",G50&gt;=TODAY()),"Conferir encerramento","Sem alerta")))))))))))</f>
        <v/>
      </c>
    </row>
    <row r="51" ht="31" customHeight="1">
      <c r="A51" s="8" t="n"/>
      <c r="B51" s="9" t="n"/>
      <c r="C51" s="8" t="n"/>
      <c r="D51" s="9" t="n"/>
      <c r="E51" s="8" t="n"/>
      <c r="F51" s="16" t="n"/>
      <c r="G51" s="16" t="n"/>
      <c r="H51" s="9" t="n"/>
      <c r="I51" s="8" t="n"/>
      <c r="J51" s="12">
        <f>IF(C51="","",IF(OR(A51="",B51="",D51="",E51="",F51="",H51=""),"Conferir campos obrigatórios",IF(NOT(ISNUMBER(F51)),"Conferir data inicial",IF(AND(H51="Autorizado",F51&gt;TODAY()),"Conferir início futuro",IF(AND(H51="Encerrado",G51=""),"Conferir encerramento",IF(G51="","Sem vencimento",IF(NOT(ISNUMBER(G51)),"Conferir vencimento",IF(G51&lt;F51,"Conferir período",IF(AND(H51="Autorizado",G51&lt;TODAY()),"Conferir vencimento",IF(AND(H51="Autorizado",G51&gt;=TODAY(),G51&lt;=TODAY()+Premissas!$H$4),"Vence em breve",IF(AND(H51="Encerrado",G51&gt;=TODAY()),"Conferir encerramento","Sem alerta")))))))))))</f>
        <v/>
      </c>
    </row>
    <row r="52" ht="31" customHeight="1">
      <c r="A52" s="8" t="n"/>
      <c r="B52" s="9" t="n"/>
      <c r="C52" s="8" t="n"/>
      <c r="D52" s="9" t="n"/>
      <c r="E52" s="8" t="n"/>
      <c r="F52" s="16" t="n"/>
      <c r="G52" s="16" t="n"/>
      <c r="H52" s="9" t="n"/>
      <c r="I52" s="8" t="n"/>
      <c r="J52" s="11">
        <f>IF(C52="","",IF(OR(A52="",B52="",D52="",E52="",F52="",H52=""),"Conferir campos obrigatórios",IF(NOT(ISNUMBER(F52)),"Conferir data inicial",IF(AND(H52="Autorizado",F52&gt;TODAY()),"Conferir início futuro",IF(AND(H52="Encerrado",G52=""),"Conferir encerramento",IF(G52="","Sem vencimento",IF(NOT(ISNUMBER(G52)),"Conferir vencimento",IF(G52&lt;F52,"Conferir período",IF(AND(H52="Autorizado",G52&lt;TODAY()),"Conferir vencimento",IF(AND(H52="Autorizado",G52&gt;=TODAY(),G52&lt;=TODAY()+Premissas!$H$4),"Vence em breve",IF(AND(H52="Encerrado",G52&gt;=TODAY()),"Conferir encerramento","Sem alerta")))))))))))</f>
        <v/>
      </c>
    </row>
    <row r="53" ht="31" customHeight="1">
      <c r="A53" s="8" t="n"/>
      <c r="B53" s="9" t="n"/>
      <c r="C53" s="8" t="n"/>
      <c r="D53" s="9" t="n"/>
      <c r="E53" s="8" t="n"/>
      <c r="F53" s="16" t="n"/>
      <c r="G53" s="16" t="n"/>
      <c r="H53" s="9" t="n"/>
      <c r="I53" s="8" t="n"/>
      <c r="J53" s="12">
        <f>IF(C53="","",IF(OR(A53="",B53="",D53="",E53="",F53="",H53=""),"Conferir campos obrigatórios",IF(NOT(ISNUMBER(F53)),"Conferir data inicial",IF(AND(H53="Autorizado",F53&gt;TODAY()),"Conferir início futuro",IF(AND(H53="Encerrado",G53=""),"Conferir encerramento",IF(G53="","Sem vencimento",IF(NOT(ISNUMBER(G53)),"Conferir vencimento",IF(G53&lt;F53,"Conferir período",IF(AND(H53="Autorizado",G53&lt;TODAY()),"Conferir vencimento",IF(AND(H53="Autorizado",G53&gt;=TODAY(),G53&lt;=TODAY()+Premissas!$H$4),"Vence em breve",IF(AND(H53="Encerrado",G53&gt;=TODAY()),"Conferir encerramento","Sem alerta")))))))))))</f>
        <v/>
      </c>
    </row>
    <row r="54" ht="31" customHeight="1">
      <c r="A54" s="8" t="n"/>
      <c r="B54" s="9" t="n"/>
      <c r="C54" s="8" t="n"/>
      <c r="D54" s="9" t="n"/>
      <c r="E54" s="8" t="n"/>
      <c r="F54" s="16" t="n"/>
      <c r="G54" s="16" t="n"/>
      <c r="H54" s="9" t="n"/>
      <c r="I54" s="8" t="n"/>
      <c r="J54" s="11">
        <f>IF(C54="","",IF(OR(A54="",B54="",D54="",E54="",F54="",H54=""),"Conferir campos obrigatórios",IF(NOT(ISNUMBER(F54)),"Conferir data inicial",IF(AND(H54="Autorizado",F54&gt;TODAY()),"Conferir início futuro",IF(AND(H54="Encerrado",G54=""),"Conferir encerramento",IF(G54="","Sem vencimento",IF(NOT(ISNUMBER(G54)),"Conferir vencimento",IF(G54&lt;F54,"Conferir período",IF(AND(H54="Autorizado",G54&lt;TODAY()),"Conferir vencimento",IF(AND(H54="Autorizado",G54&gt;=TODAY(),G54&lt;=TODAY()+Premissas!$H$4),"Vence em breve",IF(AND(H54="Encerrado",G54&gt;=TODAY()),"Conferir encerramento","Sem alerta")))))))))))</f>
        <v/>
      </c>
    </row>
    <row r="55" ht="31" customHeight="1">
      <c r="A55" s="8" t="n"/>
      <c r="B55" s="9" t="n"/>
      <c r="C55" s="8" t="n"/>
      <c r="D55" s="9" t="n"/>
      <c r="E55" s="8" t="n"/>
      <c r="F55" s="16" t="n"/>
      <c r="G55" s="16" t="n"/>
      <c r="H55" s="9" t="n"/>
      <c r="I55" s="8" t="n"/>
      <c r="J55" s="12">
        <f>IF(C55="","",IF(OR(A55="",B55="",D55="",E55="",F55="",H55=""),"Conferir campos obrigatórios",IF(NOT(ISNUMBER(F55)),"Conferir data inicial",IF(AND(H55="Autorizado",F55&gt;TODAY()),"Conferir início futuro",IF(AND(H55="Encerrado",G55=""),"Conferir encerramento",IF(G55="","Sem vencimento",IF(NOT(ISNUMBER(G55)),"Conferir vencimento",IF(G55&lt;F55,"Conferir período",IF(AND(H55="Autorizado",G55&lt;TODAY()),"Conferir vencimento",IF(AND(H55="Autorizado",G55&gt;=TODAY(),G55&lt;=TODAY()+Premissas!$H$4),"Vence em breve",IF(AND(H55="Encerrado",G55&gt;=TODAY()),"Conferir encerramento","Sem alerta")))))))))))</f>
        <v/>
      </c>
    </row>
    <row r="56" ht="31" customHeight="1">
      <c r="A56" s="8" t="n"/>
      <c r="B56" s="9" t="n"/>
      <c r="C56" s="8" t="n"/>
      <c r="D56" s="9" t="n"/>
      <c r="E56" s="8" t="n"/>
      <c r="F56" s="16" t="n"/>
      <c r="G56" s="16" t="n"/>
      <c r="H56" s="9" t="n"/>
      <c r="I56" s="8" t="n"/>
      <c r="J56" s="11">
        <f>IF(C56="","",IF(OR(A56="",B56="",D56="",E56="",F56="",H56=""),"Conferir campos obrigatórios",IF(NOT(ISNUMBER(F56)),"Conferir data inicial",IF(AND(H56="Autorizado",F56&gt;TODAY()),"Conferir início futuro",IF(AND(H56="Encerrado",G56=""),"Conferir encerramento",IF(G56="","Sem vencimento",IF(NOT(ISNUMBER(G56)),"Conferir vencimento",IF(G56&lt;F56,"Conferir período",IF(AND(H56="Autorizado",G56&lt;TODAY()),"Conferir vencimento",IF(AND(H56="Autorizado",G56&gt;=TODAY(),G56&lt;=TODAY()+Premissas!$H$4),"Vence em breve",IF(AND(H56="Encerrado",G56&gt;=TODAY()),"Conferir encerramento","Sem alerta")))))))))))</f>
        <v/>
      </c>
    </row>
    <row r="57" ht="31" customHeight="1">
      <c r="A57" s="8" t="n"/>
      <c r="B57" s="9" t="n"/>
      <c r="C57" s="8" t="n"/>
      <c r="D57" s="9" t="n"/>
      <c r="E57" s="8" t="n"/>
      <c r="F57" s="16" t="n"/>
      <c r="G57" s="16" t="n"/>
      <c r="H57" s="9" t="n"/>
      <c r="I57" s="8" t="n"/>
      <c r="J57" s="12">
        <f>IF(C57="","",IF(OR(A57="",B57="",D57="",E57="",F57="",H57=""),"Conferir campos obrigatórios",IF(NOT(ISNUMBER(F57)),"Conferir data inicial",IF(AND(H57="Autorizado",F57&gt;TODAY()),"Conferir início futuro",IF(AND(H57="Encerrado",G57=""),"Conferir encerramento",IF(G57="","Sem vencimento",IF(NOT(ISNUMBER(G57)),"Conferir vencimento",IF(G57&lt;F57,"Conferir período",IF(AND(H57="Autorizado",G57&lt;TODAY()),"Conferir vencimento",IF(AND(H57="Autorizado",G57&gt;=TODAY(),G57&lt;=TODAY()+Premissas!$H$4),"Vence em breve",IF(AND(H57="Encerrado",G57&gt;=TODAY()),"Conferir encerramento","Sem alerta")))))))))))</f>
        <v/>
      </c>
    </row>
    <row r="58" ht="31" customHeight="1">
      <c r="A58" s="8" t="n"/>
      <c r="B58" s="9" t="n"/>
      <c r="C58" s="8" t="n"/>
      <c r="D58" s="9" t="n"/>
      <c r="E58" s="8" t="n"/>
      <c r="F58" s="16" t="n"/>
      <c r="G58" s="16" t="n"/>
      <c r="H58" s="9" t="n"/>
      <c r="I58" s="8" t="n"/>
      <c r="J58" s="11">
        <f>IF(C58="","",IF(OR(A58="",B58="",D58="",E58="",F58="",H58=""),"Conferir campos obrigatórios",IF(NOT(ISNUMBER(F58)),"Conferir data inicial",IF(AND(H58="Autorizado",F58&gt;TODAY()),"Conferir início futuro",IF(AND(H58="Encerrado",G58=""),"Conferir encerramento",IF(G58="","Sem vencimento",IF(NOT(ISNUMBER(G58)),"Conferir vencimento",IF(G58&lt;F58,"Conferir período",IF(AND(H58="Autorizado",G58&lt;TODAY()),"Conferir vencimento",IF(AND(H58="Autorizado",G58&gt;=TODAY(),G58&lt;=TODAY()+Premissas!$H$4),"Vence em breve",IF(AND(H58="Encerrado",G58&gt;=TODAY()),"Conferir encerramento","Sem alerta")))))))))))</f>
        <v/>
      </c>
    </row>
    <row r="59" ht="31" customHeight="1">
      <c r="A59" s="8" t="n"/>
      <c r="B59" s="9" t="n"/>
      <c r="C59" s="8" t="n"/>
      <c r="D59" s="9" t="n"/>
      <c r="E59" s="8" t="n"/>
      <c r="F59" s="16" t="n"/>
      <c r="G59" s="16" t="n"/>
      <c r="H59" s="9" t="n"/>
      <c r="I59" s="8" t="n"/>
      <c r="J59" s="12">
        <f>IF(C59="","",IF(OR(A59="",B59="",D59="",E59="",F59="",H59=""),"Conferir campos obrigatórios",IF(NOT(ISNUMBER(F59)),"Conferir data inicial",IF(AND(H59="Autorizado",F59&gt;TODAY()),"Conferir início futuro",IF(AND(H59="Encerrado",G59=""),"Conferir encerramento",IF(G59="","Sem vencimento",IF(NOT(ISNUMBER(G59)),"Conferir vencimento",IF(G59&lt;F59,"Conferir período",IF(AND(H59="Autorizado",G59&lt;TODAY()),"Conferir vencimento",IF(AND(H59="Autorizado",G59&gt;=TODAY(),G59&lt;=TODAY()+Premissas!$H$4),"Vence em breve",IF(AND(H59="Encerrado",G59&gt;=TODAY()),"Conferir encerramento","Sem alerta")))))))))))</f>
        <v/>
      </c>
    </row>
    <row r="60" ht="31" customHeight="1">
      <c r="A60" s="8" t="n"/>
      <c r="B60" s="9" t="n"/>
      <c r="C60" s="8" t="n"/>
      <c r="D60" s="9" t="n"/>
      <c r="E60" s="8" t="n"/>
      <c r="F60" s="16" t="n"/>
      <c r="G60" s="16" t="n"/>
      <c r="H60" s="9" t="n"/>
      <c r="I60" s="8" t="n"/>
      <c r="J60" s="11">
        <f>IF(C60="","",IF(OR(A60="",B60="",D60="",E60="",F60="",H60=""),"Conferir campos obrigatórios",IF(NOT(ISNUMBER(F60)),"Conferir data inicial",IF(AND(H60="Autorizado",F60&gt;TODAY()),"Conferir início futuro",IF(AND(H60="Encerrado",G60=""),"Conferir encerramento",IF(G60="","Sem vencimento",IF(NOT(ISNUMBER(G60)),"Conferir vencimento",IF(G60&lt;F60,"Conferir período",IF(AND(H60="Autorizado",G60&lt;TODAY()),"Conferir vencimento",IF(AND(H60="Autorizado",G60&gt;=TODAY(),G60&lt;=TODAY()+Premissas!$H$4),"Vence em breve",IF(AND(H60="Encerrado",G60&gt;=TODAY()),"Conferir encerramento","Sem alerta")))))))))))</f>
        <v/>
      </c>
    </row>
    <row r="61" ht="31" customHeight="1">
      <c r="A61" s="8" t="n"/>
      <c r="B61" s="9" t="n"/>
      <c r="C61" s="8" t="n"/>
      <c r="D61" s="9" t="n"/>
      <c r="E61" s="8" t="n"/>
      <c r="F61" s="16" t="n"/>
      <c r="G61" s="16" t="n"/>
      <c r="H61" s="9" t="n"/>
      <c r="I61" s="8" t="n"/>
      <c r="J61" s="12">
        <f>IF(C61="","",IF(OR(A61="",B61="",D61="",E61="",F61="",H61=""),"Conferir campos obrigatórios",IF(NOT(ISNUMBER(F61)),"Conferir data inicial",IF(AND(H61="Autorizado",F61&gt;TODAY()),"Conferir início futuro",IF(AND(H61="Encerrado",G61=""),"Conferir encerramento",IF(G61="","Sem vencimento",IF(NOT(ISNUMBER(G61)),"Conferir vencimento",IF(G61&lt;F61,"Conferir período",IF(AND(H61="Autorizado",G61&lt;TODAY()),"Conferir vencimento",IF(AND(H61="Autorizado",G61&gt;=TODAY(),G61&lt;=TODAY()+Premissas!$H$4),"Vence em breve",IF(AND(H61="Encerrado",G61&gt;=TODAY()),"Conferir encerramento","Sem alerta")))))))))))</f>
        <v/>
      </c>
    </row>
    <row r="62" ht="31" customHeight="1">
      <c r="A62" s="8" t="n"/>
      <c r="B62" s="9" t="n"/>
      <c r="C62" s="8" t="n"/>
      <c r="D62" s="9" t="n"/>
      <c r="E62" s="8" t="n"/>
      <c r="F62" s="16" t="n"/>
      <c r="G62" s="16" t="n"/>
      <c r="H62" s="9" t="n"/>
      <c r="I62" s="8" t="n"/>
      <c r="J62" s="11">
        <f>IF(C62="","",IF(OR(A62="",B62="",D62="",E62="",F62="",H62=""),"Conferir campos obrigatórios",IF(NOT(ISNUMBER(F62)),"Conferir data inicial",IF(AND(H62="Autorizado",F62&gt;TODAY()),"Conferir início futuro",IF(AND(H62="Encerrado",G62=""),"Conferir encerramento",IF(G62="","Sem vencimento",IF(NOT(ISNUMBER(G62)),"Conferir vencimento",IF(G62&lt;F62,"Conferir período",IF(AND(H62="Autorizado",G62&lt;TODAY()),"Conferir vencimento",IF(AND(H62="Autorizado",G62&gt;=TODAY(),G62&lt;=TODAY()+Premissas!$H$4),"Vence em breve",IF(AND(H62="Encerrado",G62&gt;=TODAY()),"Conferir encerramento","Sem alerta")))))))))))</f>
        <v/>
      </c>
    </row>
    <row r="63" ht="31" customHeight="1">
      <c r="A63" s="8" t="n"/>
      <c r="B63" s="9" t="n"/>
      <c r="C63" s="8" t="n"/>
      <c r="D63" s="9" t="n"/>
      <c r="E63" s="8" t="n"/>
      <c r="F63" s="16" t="n"/>
      <c r="G63" s="16" t="n"/>
      <c r="H63" s="9" t="n"/>
      <c r="I63" s="8" t="n"/>
      <c r="J63" s="12">
        <f>IF(C63="","",IF(OR(A63="",B63="",D63="",E63="",F63="",H63=""),"Conferir campos obrigatórios",IF(NOT(ISNUMBER(F63)),"Conferir data inicial",IF(AND(H63="Autorizado",F63&gt;TODAY()),"Conferir início futuro",IF(AND(H63="Encerrado",G63=""),"Conferir encerramento",IF(G63="","Sem vencimento",IF(NOT(ISNUMBER(G63)),"Conferir vencimento",IF(G63&lt;F63,"Conferir período",IF(AND(H63="Autorizado",G63&lt;TODAY()),"Conferir vencimento",IF(AND(H63="Autorizado",G63&gt;=TODAY(),G63&lt;=TODAY()+Premissas!$H$4),"Vence em breve",IF(AND(H63="Encerrado",G63&gt;=TODAY()),"Conferir encerramento","Sem alerta")))))))))))</f>
        <v/>
      </c>
    </row>
    <row r="64" ht="31" customHeight="1">
      <c r="A64" s="8" t="n"/>
      <c r="B64" s="9" t="n"/>
      <c r="C64" s="8" t="n"/>
      <c r="D64" s="9" t="n"/>
      <c r="E64" s="8" t="n"/>
      <c r="F64" s="16" t="n"/>
      <c r="G64" s="16" t="n"/>
      <c r="H64" s="9" t="n"/>
      <c r="I64" s="8" t="n"/>
      <c r="J64" s="11">
        <f>IF(C64="","",IF(OR(A64="",B64="",D64="",E64="",F64="",H64=""),"Conferir campos obrigatórios",IF(NOT(ISNUMBER(F64)),"Conferir data inicial",IF(AND(H64="Autorizado",F64&gt;TODAY()),"Conferir início futuro",IF(AND(H64="Encerrado",G64=""),"Conferir encerramento",IF(G64="","Sem vencimento",IF(NOT(ISNUMBER(G64)),"Conferir vencimento",IF(G64&lt;F64,"Conferir período",IF(AND(H64="Autorizado",G64&lt;TODAY()),"Conferir vencimento",IF(AND(H64="Autorizado",G64&gt;=TODAY(),G64&lt;=TODAY()+Premissas!$H$4),"Vence em breve",IF(AND(H64="Encerrado",G64&gt;=TODAY()),"Conferir encerramento","Sem alerta")))))))))))</f>
        <v/>
      </c>
    </row>
    <row r="65" ht="31" customHeight="1">
      <c r="A65" s="8" t="n"/>
      <c r="B65" s="9" t="n"/>
      <c r="C65" s="8" t="n"/>
      <c r="D65" s="9" t="n"/>
      <c r="E65" s="8" t="n"/>
      <c r="F65" s="16" t="n"/>
      <c r="G65" s="16" t="n"/>
      <c r="H65" s="9" t="n"/>
      <c r="I65" s="8" t="n"/>
      <c r="J65" s="12">
        <f>IF(C65="","",IF(OR(A65="",B65="",D65="",E65="",F65="",H65=""),"Conferir campos obrigatórios",IF(NOT(ISNUMBER(F65)),"Conferir data inicial",IF(AND(H65="Autorizado",F65&gt;TODAY()),"Conferir início futuro",IF(AND(H65="Encerrado",G65=""),"Conferir encerramento",IF(G65="","Sem vencimento",IF(NOT(ISNUMBER(G65)),"Conferir vencimento",IF(G65&lt;F65,"Conferir período",IF(AND(H65="Autorizado",G65&lt;TODAY()),"Conferir vencimento",IF(AND(H65="Autorizado",G65&gt;=TODAY(),G65&lt;=TODAY()+Premissas!$H$4),"Vence em breve",IF(AND(H65="Encerrado",G65&gt;=TODAY()),"Conferir encerramento","Sem alerta")))))))))))</f>
        <v/>
      </c>
    </row>
    <row r="66" ht="31" customHeight="1">
      <c r="A66" s="8" t="n"/>
      <c r="B66" s="9" t="n"/>
      <c r="C66" s="8" t="n"/>
      <c r="D66" s="9" t="n"/>
      <c r="E66" s="8" t="n"/>
      <c r="F66" s="16" t="n"/>
      <c r="G66" s="16" t="n"/>
      <c r="H66" s="9" t="n"/>
      <c r="I66" s="8" t="n"/>
      <c r="J66" s="11">
        <f>IF(C66="","",IF(OR(A66="",B66="",D66="",E66="",F66="",H66=""),"Conferir campos obrigatórios",IF(NOT(ISNUMBER(F66)),"Conferir data inicial",IF(AND(H66="Autorizado",F66&gt;TODAY()),"Conferir início futuro",IF(AND(H66="Encerrado",G66=""),"Conferir encerramento",IF(G66="","Sem vencimento",IF(NOT(ISNUMBER(G66)),"Conferir vencimento",IF(G66&lt;F66,"Conferir período",IF(AND(H66="Autorizado",G66&lt;TODAY()),"Conferir vencimento",IF(AND(H66="Autorizado",G66&gt;=TODAY(),G66&lt;=TODAY()+Premissas!$H$4),"Vence em breve",IF(AND(H66="Encerrado",G66&gt;=TODAY()),"Conferir encerramento","Sem alerta")))))))))))</f>
        <v/>
      </c>
    </row>
    <row r="67" ht="31" customHeight="1">
      <c r="A67" s="8" t="n"/>
      <c r="B67" s="9" t="n"/>
      <c r="C67" s="8" t="n"/>
      <c r="D67" s="9" t="n"/>
      <c r="E67" s="8" t="n"/>
      <c r="F67" s="16" t="n"/>
      <c r="G67" s="16" t="n"/>
      <c r="H67" s="9" t="n"/>
      <c r="I67" s="8" t="n"/>
      <c r="J67" s="12">
        <f>IF(C67="","",IF(OR(A67="",B67="",D67="",E67="",F67="",H67=""),"Conferir campos obrigatórios",IF(NOT(ISNUMBER(F67)),"Conferir data inicial",IF(AND(H67="Autorizado",F67&gt;TODAY()),"Conferir início futuro",IF(AND(H67="Encerrado",G67=""),"Conferir encerramento",IF(G67="","Sem vencimento",IF(NOT(ISNUMBER(G67)),"Conferir vencimento",IF(G67&lt;F67,"Conferir período",IF(AND(H67="Autorizado",G67&lt;TODAY()),"Conferir vencimento",IF(AND(H67="Autorizado",G67&gt;=TODAY(),G67&lt;=TODAY()+Premissas!$H$4),"Vence em breve",IF(AND(H67="Encerrado",G67&gt;=TODAY()),"Conferir encerramento","Sem alerta")))))))))))</f>
        <v/>
      </c>
    </row>
    <row r="68" ht="31" customHeight="1">
      <c r="A68" s="8" t="n"/>
      <c r="B68" s="9" t="n"/>
      <c r="C68" s="8" t="n"/>
      <c r="D68" s="9" t="n"/>
      <c r="E68" s="8" t="n"/>
      <c r="F68" s="16" t="n"/>
      <c r="G68" s="16" t="n"/>
      <c r="H68" s="9" t="n"/>
      <c r="I68" s="8" t="n"/>
      <c r="J68" s="11">
        <f>IF(C68="","",IF(OR(A68="",B68="",D68="",E68="",F68="",H68=""),"Conferir campos obrigatórios",IF(NOT(ISNUMBER(F68)),"Conferir data inicial",IF(AND(H68="Autorizado",F68&gt;TODAY()),"Conferir início futuro",IF(AND(H68="Encerrado",G68=""),"Conferir encerramento",IF(G68="","Sem vencimento",IF(NOT(ISNUMBER(G68)),"Conferir vencimento",IF(G68&lt;F68,"Conferir período",IF(AND(H68="Autorizado",G68&lt;TODAY()),"Conferir vencimento",IF(AND(H68="Autorizado",G68&gt;=TODAY(),G68&lt;=TODAY()+Premissas!$H$4),"Vence em breve",IF(AND(H68="Encerrado",G68&gt;=TODAY()),"Conferir encerramento","Sem alerta")))))))))))</f>
        <v/>
      </c>
    </row>
    <row r="69" ht="31" customHeight="1">
      <c r="A69" s="8" t="n"/>
      <c r="B69" s="9" t="n"/>
      <c r="C69" s="8" t="n"/>
      <c r="D69" s="9" t="n"/>
      <c r="E69" s="8" t="n"/>
      <c r="F69" s="16" t="n"/>
      <c r="G69" s="16" t="n"/>
      <c r="H69" s="9" t="n"/>
      <c r="I69" s="8" t="n"/>
      <c r="J69" s="12">
        <f>IF(C69="","",IF(OR(A69="",B69="",D69="",E69="",F69="",H69=""),"Conferir campos obrigatórios",IF(NOT(ISNUMBER(F69)),"Conferir data inicial",IF(AND(H69="Autorizado",F69&gt;TODAY()),"Conferir início futuro",IF(AND(H69="Encerrado",G69=""),"Conferir encerramento",IF(G69="","Sem vencimento",IF(NOT(ISNUMBER(G69)),"Conferir vencimento",IF(G69&lt;F69,"Conferir período",IF(AND(H69="Autorizado",G69&lt;TODAY()),"Conferir vencimento",IF(AND(H69="Autorizado",G69&gt;=TODAY(),G69&lt;=TODAY()+Premissas!$H$4),"Vence em breve",IF(AND(H69="Encerrado",G69&gt;=TODAY()),"Conferir encerramento","Sem alerta")))))))))))</f>
        <v/>
      </c>
    </row>
    <row r="70" ht="31" customHeight="1">
      <c r="A70" s="8" t="n"/>
      <c r="B70" s="9" t="n"/>
      <c r="C70" s="8" t="n"/>
      <c r="D70" s="9" t="n"/>
      <c r="E70" s="8" t="n"/>
      <c r="F70" s="16" t="n"/>
      <c r="G70" s="16" t="n"/>
      <c r="H70" s="9" t="n"/>
      <c r="I70" s="8" t="n"/>
      <c r="J70" s="11">
        <f>IF(C70="","",IF(OR(A70="",B70="",D70="",E70="",F70="",H70=""),"Conferir campos obrigatórios",IF(NOT(ISNUMBER(F70)),"Conferir data inicial",IF(AND(H70="Autorizado",F70&gt;TODAY()),"Conferir início futuro",IF(AND(H70="Encerrado",G70=""),"Conferir encerramento",IF(G70="","Sem vencimento",IF(NOT(ISNUMBER(G70)),"Conferir vencimento",IF(G70&lt;F70,"Conferir período",IF(AND(H70="Autorizado",G70&lt;TODAY()),"Conferir vencimento",IF(AND(H70="Autorizado",G70&gt;=TODAY(),G70&lt;=TODAY()+Premissas!$H$4),"Vence em breve",IF(AND(H70="Encerrado",G70&gt;=TODAY()),"Conferir encerramento","Sem alerta")))))))))))</f>
        <v/>
      </c>
    </row>
    <row r="71" ht="31" customHeight="1">
      <c r="A71" s="8" t="n"/>
      <c r="B71" s="9" t="n"/>
      <c r="C71" s="8" t="n"/>
      <c r="D71" s="9" t="n"/>
      <c r="E71" s="8" t="n"/>
      <c r="F71" s="16" t="n"/>
      <c r="G71" s="16" t="n"/>
      <c r="H71" s="9" t="n"/>
      <c r="I71" s="8" t="n"/>
      <c r="J71" s="12">
        <f>IF(C71="","",IF(OR(A71="",B71="",D71="",E71="",F71="",H71=""),"Conferir campos obrigatórios",IF(NOT(ISNUMBER(F71)),"Conferir data inicial",IF(AND(H71="Autorizado",F71&gt;TODAY()),"Conferir início futuro",IF(AND(H71="Encerrado",G71=""),"Conferir encerramento",IF(G71="","Sem vencimento",IF(NOT(ISNUMBER(G71)),"Conferir vencimento",IF(G71&lt;F71,"Conferir período",IF(AND(H71="Autorizado",G71&lt;TODAY()),"Conferir vencimento",IF(AND(H71="Autorizado",G71&gt;=TODAY(),G71&lt;=TODAY()+Premissas!$H$4),"Vence em breve",IF(AND(H71="Encerrado",G71&gt;=TODAY()),"Conferir encerramento","Sem alerta")))))))))))</f>
        <v/>
      </c>
    </row>
    <row r="72" ht="31" customHeight="1">
      <c r="A72" s="8" t="n"/>
      <c r="B72" s="9" t="n"/>
      <c r="C72" s="8" t="n"/>
      <c r="D72" s="9" t="n"/>
      <c r="E72" s="8" t="n"/>
      <c r="F72" s="16" t="n"/>
      <c r="G72" s="16" t="n"/>
      <c r="H72" s="9" t="n"/>
      <c r="I72" s="8" t="n"/>
      <c r="J72" s="11">
        <f>IF(C72="","",IF(OR(A72="",B72="",D72="",E72="",F72="",H72=""),"Conferir campos obrigatórios",IF(NOT(ISNUMBER(F72)),"Conferir data inicial",IF(AND(H72="Autorizado",F72&gt;TODAY()),"Conferir início futuro",IF(AND(H72="Encerrado",G72=""),"Conferir encerramento",IF(G72="","Sem vencimento",IF(NOT(ISNUMBER(G72)),"Conferir vencimento",IF(G72&lt;F72,"Conferir período",IF(AND(H72="Autorizado",G72&lt;TODAY()),"Conferir vencimento",IF(AND(H72="Autorizado",G72&gt;=TODAY(),G72&lt;=TODAY()+Premissas!$H$4),"Vence em breve",IF(AND(H72="Encerrado",G72&gt;=TODAY()),"Conferir encerramento","Sem alerta")))))))))))</f>
        <v/>
      </c>
    </row>
    <row r="73" ht="31" customHeight="1">
      <c r="A73" s="8" t="n"/>
      <c r="B73" s="9" t="n"/>
      <c r="C73" s="8" t="n"/>
      <c r="D73" s="9" t="n"/>
      <c r="E73" s="8" t="n"/>
      <c r="F73" s="16" t="n"/>
      <c r="G73" s="16" t="n"/>
      <c r="H73" s="9" t="n"/>
      <c r="I73" s="8" t="n"/>
      <c r="J73" s="12">
        <f>IF(C73="","",IF(OR(A73="",B73="",D73="",E73="",F73="",H73=""),"Conferir campos obrigatórios",IF(NOT(ISNUMBER(F73)),"Conferir data inicial",IF(AND(H73="Autorizado",F73&gt;TODAY()),"Conferir início futuro",IF(AND(H73="Encerrado",G73=""),"Conferir encerramento",IF(G73="","Sem vencimento",IF(NOT(ISNUMBER(G73)),"Conferir vencimento",IF(G73&lt;F73,"Conferir período",IF(AND(H73="Autorizado",G73&lt;TODAY()),"Conferir vencimento",IF(AND(H73="Autorizado",G73&gt;=TODAY(),G73&lt;=TODAY()+Premissas!$H$4),"Vence em breve",IF(AND(H73="Encerrado",G73&gt;=TODAY()),"Conferir encerramento","Sem alerta")))))))))))</f>
        <v/>
      </c>
    </row>
    <row r="74" ht="31" customHeight="1">
      <c r="A74" s="8" t="n"/>
      <c r="B74" s="9" t="n"/>
      <c r="C74" s="8" t="n"/>
      <c r="D74" s="9" t="n"/>
      <c r="E74" s="8" t="n"/>
      <c r="F74" s="16" t="n"/>
      <c r="G74" s="16" t="n"/>
      <c r="H74" s="9" t="n"/>
      <c r="I74" s="8" t="n"/>
      <c r="J74" s="11">
        <f>IF(C74="","",IF(OR(A74="",B74="",D74="",E74="",F74="",H74=""),"Conferir campos obrigatórios",IF(NOT(ISNUMBER(F74)),"Conferir data inicial",IF(AND(H74="Autorizado",F74&gt;TODAY()),"Conferir início futuro",IF(AND(H74="Encerrado",G74=""),"Conferir encerramento",IF(G74="","Sem vencimento",IF(NOT(ISNUMBER(G74)),"Conferir vencimento",IF(G74&lt;F74,"Conferir período",IF(AND(H74="Autorizado",G74&lt;TODAY()),"Conferir vencimento",IF(AND(H74="Autorizado",G74&gt;=TODAY(),G74&lt;=TODAY()+Premissas!$H$4),"Vence em breve",IF(AND(H74="Encerrado",G74&gt;=TODAY()),"Conferir encerramento","Sem alerta")))))))))))</f>
        <v/>
      </c>
    </row>
    <row r="75" ht="31" customHeight="1">
      <c r="A75" s="8" t="n"/>
      <c r="B75" s="9" t="n"/>
      <c r="C75" s="8" t="n"/>
      <c r="D75" s="9" t="n"/>
      <c r="E75" s="8" t="n"/>
      <c r="F75" s="16" t="n"/>
      <c r="G75" s="16" t="n"/>
      <c r="H75" s="9" t="n"/>
      <c r="I75" s="8" t="n"/>
      <c r="J75" s="12">
        <f>IF(C75="","",IF(OR(A75="",B75="",D75="",E75="",F75="",H75=""),"Conferir campos obrigatórios",IF(NOT(ISNUMBER(F75)),"Conferir data inicial",IF(AND(H75="Autorizado",F75&gt;TODAY()),"Conferir início futuro",IF(AND(H75="Encerrado",G75=""),"Conferir encerramento",IF(G75="","Sem vencimento",IF(NOT(ISNUMBER(G75)),"Conferir vencimento",IF(G75&lt;F75,"Conferir período",IF(AND(H75="Autorizado",G75&lt;TODAY()),"Conferir vencimento",IF(AND(H75="Autorizado",G75&gt;=TODAY(),G75&lt;=TODAY()+Premissas!$H$4),"Vence em breve",IF(AND(H75="Encerrado",G75&gt;=TODAY()),"Conferir encerramento","Sem alerta")))))))))))</f>
        <v/>
      </c>
    </row>
    <row r="76" ht="31" customHeight="1">
      <c r="A76" s="8" t="n"/>
      <c r="B76" s="9" t="n"/>
      <c r="C76" s="8" t="n"/>
      <c r="D76" s="9" t="n"/>
      <c r="E76" s="8" t="n"/>
      <c r="F76" s="16" t="n"/>
      <c r="G76" s="16" t="n"/>
      <c r="H76" s="9" t="n"/>
      <c r="I76" s="8" t="n"/>
      <c r="J76" s="11">
        <f>IF(C76="","",IF(OR(A76="",B76="",D76="",E76="",F76="",H76=""),"Conferir campos obrigatórios",IF(NOT(ISNUMBER(F76)),"Conferir data inicial",IF(AND(H76="Autorizado",F76&gt;TODAY()),"Conferir início futuro",IF(AND(H76="Encerrado",G76=""),"Conferir encerramento",IF(G76="","Sem vencimento",IF(NOT(ISNUMBER(G76)),"Conferir vencimento",IF(G76&lt;F76,"Conferir período",IF(AND(H76="Autorizado",G76&lt;TODAY()),"Conferir vencimento",IF(AND(H76="Autorizado",G76&gt;=TODAY(),G76&lt;=TODAY()+Premissas!$H$4),"Vence em breve",IF(AND(H76="Encerrado",G76&gt;=TODAY()),"Conferir encerramento","Sem alerta")))))))))))</f>
        <v/>
      </c>
    </row>
    <row r="77" ht="31" customHeight="1">
      <c r="A77" s="8" t="n"/>
      <c r="B77" s="9" t="n"/>
      <c r="C77" s="8" t="n"/>
      <c r="D77" s="9" t="n"/>
      <c r="E77" s="8" t="n"/>
      <c r="F77" s="16" t="n"/>
      <c r="G77" s="16" t="n"/>
      <c r="H77" s="9" t="n"/>
      <c r="I77" s="8" t="n"/>
      <c r="J77" s="12">
        <f>IF(C77="","",IF(OR(A77="",B77="",D77="",E77="",F77="",H77=""),"Conferir campos obrigatórios",IF(NOT(ISNUMBER(F77)),"Conferir data inicial",IF(AND(H77="Autorizado",F77&gt;TODAY()),"Conferir início futuro",IF(AND(H77="Encerrado",G77=""),"Conferir encerramento",IF(G77="","Sem vencimento",IF(NOT(ISNUMBER(G77)),"Conferir vencimento",IF(G77&lt;F77,"Conferir período",IF(AND(H77="Autorizado",G77&lt;TODAY()),"Conferir vencimento",IF(AND(H77="Autorizado",G77&gt;=TODAY(),G77&lt;=TODAY()+Premissas!$H$4),"Vence em breve",IF(AND(H77="Encerrado",G77&gt;=TODAY()),"Conferir encerramento","Sem alerta")))))))))))</f>
        <v/>
      </c>
    </row>
    <row r="78" ht="31" customHeight="1">
      <c r="A78" s="8" t="n"/>
      <c r="B78" s="9" t="n"/>
      <c r="C78" s="8" t="n"/>
      <c r="D78" s="9" t="n"/>
      <c r="E78" s="8" t="n"/>
      <c r="F78" s="16" t="n"/>
      <c r="G78" s="16" t="n"/>
      <c r="H78" s="9" t="n"/>
      <c r="I78" s="8" t="n"/>
      <c r="J78" s="11">
        <f>IF(C78="","",IF(OR(A78="",B78="",D78="",E78="",F78="",H78=""),"Conferir campos obrigatórios",IF(NOT(ISNUMBER(F78)),"Conferir data inicial",IF(AND(H78="Autorizado",F78&gt;TODAY()),"Conferir início futuro",IF(AND(H78="Encerrado",G78=""),"Conferir encerramento",IF(G78="","Sem vencimento",IF(NOT(ISNUMBER(G78)),"Conferir vencimento",IF(G78&lt;F78,"Conferir período",IF(AND(H78="Autorizado",G78&lt;TODAY()),"Conferir vencimento",IF(AND(H78="Autorizado",G78&gt;=TODAY(),G78&lt;=TODAY()+Premissas!$H$4),"Vence em breve",IF(AND(H78="Encerrado",G78&gt;=TODAY()),"Conferir encerramento","Sem alerta")))))))))))</f>
        <v/>
      </c>
    </row>
    <row r="79" ht="31" customHeight="1">
      <c r="A79" s="8" t="n"/>
      <c r="B79" s="9" t="n"/>
      <c r="C79" s="8" t="n"/>
      <c r="D79" s="9" t="n"/>
      <c r="E79" s="8" t="n"/>
      <c r="F79" s="16" t="n"/>
      <c r="G79" s="16" t="n"/>
      <c r="H79" s="9" t="n"/>
      <c r="I79" s="8" t="n"/>
      <c r="J79" s="12">
        <f>IF(C79="","",IF(OR(A79="",B79="",D79="",E79="",F79="",H79=""),"Conferir campos obrigatórios",IF(NOT(ISNUMBER(F79)),"Conferir data inicial",IF(AND(H79="Autorizado",F79&gt;TODAY()),"Conferir início futuro",IF(AND(H79="Encerrado",G79=""),"Conferir encerramento",IF(G79="","Sem vencimento",IF(NOT(ISNUMBER(G79)),"Conferir vencimento",IF(G79&lt;F79,"Conferir período",IF(AND(H79="Autorizado",G79&lt;TODAY()),"Conferir vencimento",IF(AND(H79="Autorizado",G79&gt;=TODAY(),G79&lt;=TODAY()+Premissas!$H$4),"Vence em breve",IF(AND(H79="Encerrado",G79&gt;=TODAY()),"Conferir encerramento","Sem alerta")))))))))))</f>
        <v/>
      </c>
    </row>
    <row r="80" ht="31" customHeight="1">
      <c r="A80" s="8" t="n"/>
      <c r="B80" s="9" t="n"/>
      <c r="C80" s="8" t="n"/>
      <c r="D80" s="9" t="n"/>
      <c r="E80" s="8" t="n"/>
      <c r="F80" s="16" t="n"/>
      <c r="G80" s="16" t="n"/>
      <c r="H80" s="9" t="n"/>
      <c r="I80" s="8" t="n"/>
      <c r="J80" s="11">
        <f>IF(C80="","",IF(OR(A80="",B80="",D80="",E80="",F80="",H80=""),"Conferir campos obrigatórios",IF(NOT(ISNUMBER(F80)),"Conferir data inicial",IF(AND(H80="Autorizado",F80&gt;TODAY()),"Conferir início futuro",IF(AND(H80="Encerrado",G80=""),"Conferir encerramento",IF(G80="","Sem vencimento",IF(NOT(ISNUMBER(G80)),"Conferir vencimento",IF(G80&lt;F80,"Conferir período",IF(AND(H80="Autorizado",G80&lt;TODAY()),"Conferir vencimento",IF(AND(H80="Autorizado",G80&gt;=TODAY(),G80&lt;=TODAY()+Premissas!$H$4),"Vence em breve",IF(AND(H80="Encerrado",G80&gt;=TODAY()),"Conferir encerramento","Sem alerta")))))))))))</f>
        <v/>
      </c>
    </row>
    <row r="81" ht="31" customHeight="1">
      <c r="A81" s="8" t="n"/>
      <c r="B81" s="9" t="n"/>
      <c r="C81" s="8" t="n"/>
      <c r="D81" s="9" t="n"/>
      <c r="E81" s="8" t="n"/>
      <c r="F81" s="16" t="n"/>
      <c r="G81" s="16" t="n"/>
      <c r="H81" s="9" t="n"/>
      <c r="I81" s="8" t="n"/>
      <c r="J81" s="12">
        <f>IF(C81="","",IF(OR(A81="",B81="",D81="",E81="",F81="",H81=""),"Conferir campos obrigatórios",IF(NOT(ISNUMBER(F81)),"Conferir data inicial",IF(AND(H81="Autorizado",F81&gt;TODAY()),"Conferir início futuro",IF(AND(H81="Encerrado",G81=""),"Conferir encerramento",IF(G81="","Sem vencimento",IF(NOT(ISNUMBER(G81)),"Conferir vencimento",IF(G81&lt;F81,"Conferir período",IF(AND(H81="Autorizado",G81&lt;TODAY()),"Conferir vencimento",IF(AND(H81="Autorizado",G81&gt;=TODAY(),G81&lt;=TODAY()+Premissas!$H$4),"Vence em breve",IF(AND(H81="Encerrado",G81&gt;=TODAY()),"Conferir encerramento","Sem alerta")))))))))))</f>
        <v/>
      </c>
    </row>
    <row r="82" ht="31" customHeight="1">
      <c r="A82" s="8" t="n"/>
      <c r="B82" s="9" t="n"/>
      <c r="C82" s="8" t="n"/>
      <c r="D82" s="9" t="n"/>
      <c r="E82" s="8" t="n"/>
      <c r="F82" s="16" t="n"/>
      <c r="G82" s="16" t="n"/>
      <c r="H82" s="9" t="n"/>
      <c r="I82" s="8" t="n"/>
      <c r="J82" s="11">
        <f>IF(C82="","",IF(OR(A82="",B82="",D82="",E82="",F82="",H82=""),"Conferir campos obrigatórios",IF(NOT(ISNUMBER(F82)),"Conferir data inicial",IF(AND(H82="Autorizado",F82&gt;TODAY()),"Conferir início futuro",IF(AND(H82="Encerrado",G82=""),"Conferir encerramento",IF(G82="","Sem vencimento",IF(NOT(ISNUMBER(G82)),"Conferir vencimento",IF(G82&lt;F82,"Conferir período",IF(AND(H82="Autorizado",G82&lt;TODAY()),"Conferir vencimento",IF(AND(H82="Autorizado",G82&gt;=TODAY(),G82&lt;=TODAY()+Premissas!$H$4),"Vence em breve",IF(AND(H82="Encerrado",G82&gt;=TODAY()),"Conferir encerramento","Sem alerta")))))))))))</f>
        <v/>
      </c>
    </row>
    <row r="83" ht="31" customHeight="1">
      <c r="A83" s="8" t="n"/>
      <c r="B83" s="9" t="n"/>
      <c r="C83" s="8" t="n"/>
      <c r="D83" s="9" t="n"/>
      <c r="E83" s="8" t="n"/>
      <c r="F83" s="16" t="n"/>
      <c r="G83" s="16" t="n"/>
      <c r="H83" s="9" t="n"/>
      <c r="I83" s="8" t="n"/>
      <c r="J83" s="12">
        <f>IF(C83="","",IF(OR(A83="",B83="",D83="",E83="",F83="",H83=""),"Conferir campos obrigatórios",IF(NOT(ISNUMBER(F83)),"Conferir data inicial",IF(AND(H83="Autorizado",F83&gt;TODAY()),"Conferir início futuro",IF(AND(H83="Encerrado",G83=""),"Conferir encerramento",IF(G83="","Sem vencimento",IF(NOT(ISNUMBER(G83)),"Conferir vencimento",IF(G83&lt;F83,"Conferir período",IF(AND(H83="Autorizado",G83&lt;TODAY()),"Conferir vencimento",IF(AND(H83="Autorizado",G83&gt;=TODAY(),G83&lt;=TODAY()+Premissas!$H$4),"Vence em breve",IF(AND(H83="Encerrado",G83&gt;=TODAY()),"Conferir encerramento","Sem alerta")))))))))))</f>
        <v/>
      </c>
    </row>
    <row r="84" ht="31" customHeight="1">
      <c r="A84" s="8" t="n"/>
      <c r="B84" s="9" t="n"/>
      <c r="C84" s="8" t="n"/>
      <c r="D84" s="9" t="n"/>
      <c r="E84" s="8" t="n"/>
      <c r="F84" s="16" t="n"/>
      <c r="G84" s="16" t="n"/>
      <c r="H84" s="9" t="n"/>
      <c r="I84" s="8" t="n"/>
      <c r="J84" s="11">
        <f>IF(C84="","",IF(OR(A84="",B84="",D84="",E84="",F84="",H84=""),"Conferir campos obrigatórios",IF(NOT(ISNUMBER(F84)),"Conferir data inicial",IF(AND(H84="Autorizado",F84&gt;TODAY()),"Conferir início futuro",IF(AND(H84="Encerrado",G84=""),"Conferir encerramento",IF(G84="","Sem vencimento",IF(NOT(ISNUMBER(G84)),"Conferir vencimento",IF(G84&lt;F84,"Conferir período",IF(AND(H84="Autorizado",G84&lt;TODAY()),"Conferir vencimento",IF(AND(H84="Autorizado",G84&gt;=TODAY(),G84&lt;=TODAY()+Premissas!$H$4),"Vence em breve",IF(AND(H84="Encerrado",G84&gt;=TODAY()),"Conferir encerramento","Sem alerta")))))))))))</f>
        <v/>
      </c>
    </row>
    <row r="85" ht="31" customHeight="1">
      <c r="A85" s="8" t="n"/>
      <c r="B85" s="9" t="n"/>
      <c r="C85" s="8" t="n"/>
      <c r="D85" s="9" t="n"/>
      <c r="E85" s="8" t="n"/>
      <c r="F85" s="16" t="n"/>
      <c r="G85" s="16" t="n"/>
      <c r="H85" s="9" t="n"/>
      <c r="I85" s="8" t="n"/>
      <c r="J85" s="12">
        <f>IF(C85="","",IF(OR(A85="",B85="",D85="",E85="",F85="",H85=""),"Conferir campos obrigatórios",IF(NOT(ISNUMBER(F85)),"Conferir data inicial",IF(AND(H85="Autorizado",F85&gt;TODAY()),"Conferir início futuro",IF(AND(H85="Encerrado",G85=""),"Conferir encerramento",IF(G85="","Sem vencimento",IF(NOT(ISNUMBER(G85)),"Conferir vencimento",IF(G85&lt;F85,"Conferir período",IF(AND(H85="Autorizado",G85&lt;TODAY()),"Conferir vencimento",IF(AND(H85="Autorizado",G85&gt;=TODAY(),G85&lt;=TODAY()+Premissas!$H$4),"Vence em breve",IF(AND(H85="Encerrado",G85&gt;=TODAY()),"Conferir encerramento","Sem alerta")))))))))))</f>
        <v/>
      </c>
    </row>
    <row r="86" ht="31" customHeight="1">
      <c r="A86" s="8" t="n"/>
      <c r="B86" s="9" t="n"/>
      <c r="C86" s="8" t="n"/>
      <c r="D86" s="9" t="n"/>
      <c r="E86" s="8" t="n"/>
      <c r="F86" s="16" t="n"/>
      <c r="G86" s="16" t="n"/>
      <c r="H86" s="9" t="n"/>
      <c r="I86" s="8" t="n"/>
      <c r="J86" s="11">
        <f>IF(C86="","",IF(OR(A86="",B86="",D86="",E86="",F86="",H86=""),"Conferir campos obrigatórios",IF(NOT(ISNUMBER(F86)),"Conferir data inicial",IF(AND(H86="Autorizado",F86&gt;TODAY()),"Conferir início futuro",IF(AND(H86="Encerrado",G86=""),"Conferir encerramento",IF(G86="","Sem vencimento",IF(NOT(ISNUMBER(G86)),"Conferir vencimento",IF(G86&lt;F86,"Conferir período",IF(AND(H86="Autorizado",G86&lt;TODAY()),"Conferir vencimento",IF(AND(H86="Autorizado",G86&gt;=TODAY(),G86&lt;=TODAY()+Premissas!$H$4),"Vence em breve",IF(AND(H86="Encerrado",G86&gt;=TODAY()),"Conferir encerramento","Sem alerta")))))))))))</f>
        <v/>
      </c>
    </row>
    <row r="87" ht="31" customHeight="1">
      <c r="A87" s="8" t="n"/>
      <c r="B87" s="9" t="n"/>
      <c r="C87" s="8" t="n"/>
      <c r="D87" s="9" t="n"/>
      <c r="E87" s="8" t="n"/>
      <c r="F87" s="16" t="n"/>
      <c r="G87" s="16" t="n"/>
      <c r="H87" s="9" t="n"/>
      <c r="I87" s="8" t="n"/>
      <c r="J87" s="12">
        <f>IF(C87="","",IF(OR(A87="",B87="",D87="",E87="",F87="",H87=""),"Conferir campos obrigatórios",IF(NOT(ISNUMBER(F87)),"Conferir data inicial",IF(AND(H87="Autorizado",F87&gt;TODAY()),"Conferir início futuro",IF(AND(H87="Encerrado",G87=""),"Conferir encerramento",IF(G87="","Sem vencimento",IF(NOT(ISNUMBER(G87)),"Conferir vencimento",IF(G87&lt;F87,"Conferir período",IF(AND(H87="Autorizado",G87&lt;TODAY()),"Conferir vencimento",IF(AND(H87="Autorizado",G87&gt;=TODAY(),G87&lt;=TODAY()+Premissas!$H$4),"Vence em breve",IF(AND(H87="Encerrado",G87&gt;=TODAY()),"Conferir encerramento","Sem alerta")))))))))))</f>
        <v/>
      </c>
    </row>
    <row r="88" ht="31" customHeight="1">
      <c r="A88" s="8" t="n"/>
      <c r="B88" s="9" t="n"/>
      <c r="C88" s="8" t="n"/>
      <c r="D88" s="9" t="n"/>
      <c r="E88" s="8" t="n"/>
      <c r="F88" s="16" t="n"/>
      <c r="G88" s="16" t="n"/>
      <c r="H88" s="9" t="n"/>
      <c r="I88" s="8" t="n"/>
      <c r="J88" s="11">
        <f>IF(C88="","",IF(OR(A88="",B88="",D88="",E88="",F88="",H88=""),"Conferir campos obrigatórios",IF(NOT(ISNUMBER(F88)),"Conferir data inicial",IF(AND(H88="Autorizado",F88&gt;TODAY()),"Conferir início futuro",IF(AND(H88="Encerrado",G88=""),"Conferir encerramento",IF(G88="","Sem vencimento",IF(NOT(ISNUMBER(G88)),"Conferir vencimento",IF(G88&lt;F88,"Conferir período",IF(AND(H88="Autorizado",G88&lt;TODAY()),"Conferir vencimento",IF(AND(H88="Autorizado",G88&gt;=TODAY(),G88&lt;=TODAY()+Premissas!$H$4),"Vence em breve",IF(AND(H88="Encerrado",G88&gt;=TODAY()),"Conferir encerramento","Sem alerta")))))))))))</f>
        <v/>
      </c>
    </row>
    <row r="89" ht="31" customHeight="1">
      <c r="A89" s="8" t="n"/>
      <c r="B89" s="9" t="n"/>
      <c r="C89" s="8" t="n"/>
      <c r="D89" s="9" t="n"/>
      <c r="E89" s="8" t="n"/>
      <c r="F89" s="16" t="n"/>
      <c r="G89" s="16" t="n"/>
      <c r="H89" s="9" t="n"/>
      <c r="I89" s="8" t="n"/>
      <c r="J89" s="12">
        <f>IF(C89="","",IF(OR(A89="",B89="",D89="",E89="",F89="",H89=""),"Conferir campos obrigatórios",IF(NOT(ISNUMBER(F89)),"Conferir data inicial",IF(AND(H89="Autorizado",F89&gt;TODAY()),"Conferir início futuro",IF(AND(H89="Encerrado",G89=""),"Conferir encerramento",IF(G89="","Sem vencimento",IF(NOT(ISNUMBER(G89)),"Conferir vencimento",IF(G89&lt;F89,"Conferir período",IF(AND(H89="Autorizado",G89&lt;TODAY()),"Conferir vencimento",IF(AND(H89="Autorizado",G89&gt;=TODAY(),G89&lt;=TODAY()+Premissas!$H$4),"Vence em breve",IF(AND(H89="Encerrado",G89&gt;=TODAY()),"Conferir encerramento","Sem alerta")))))))))))</f>
        <v/>
      </c>
    </row>
    <row r="90" ht="31" customHeight="1">
      <c r="A90" s="8" t="n"/>
      <c r="B90" s="9" t="n"/>
      <c r="C90" s="8" t="n"/>
      <c r="D90" s="9" t="n"/>
      <c r="E90" s="8" t="n"/>
      <c r="F90" s="16" t="n"/>
      <c r="G90" s="16" t="n"/>
      <c r="H90" s="9" t="n"/>
      <c r="I90" s="8" t="n"/>
      <c r="J90" s="11">
        <f>IF(C90="","",IF(OR(A90="",B90="",D90="",E90="",F90="",H90=""),"Conferir campos obrigatórios",IF(NOT(ISNUMBER(F90)),"Conferir data inicial",IF(AND(H90="Autorizado",F90&gt;TODAY()),"Conferir início futuro",IF(AND(H90="Encerrado",G90=""),"Conferir encerramento",IF(G90="","Sem vencimento",IF(NOT(ISNUMBER(G90)),"Conferir vencimento",IF(G90&lt;F90,"Conferir período",IF(AND(H90="Autorizado",G90&lt;TODAY()),"Conferir vencimento",IF(AND(H90="Autorizado",G90&gt;=TODAY(),G90&lt;=TODAY()+Premissas!$H$4),"Vence em breve",IF(AND(H90="Encerrado",G90&gt;=TODAY()),"Conferir encerramento","Sem alerta")))))))))))</f>
        <v/>
      </c>
    </row>
    <row r="91" ht="31" customHeight="1">
      <c r="A91" s="8" t="n"/>
      <c r="B91" s="9" t="n"/>
      <c r="C91" s="8" t="n"/>
      <c r="D91" s="9" t="n"/>
      <c r="E91" s="8" t="n"/>
      <c r="F91" s="16" t="n"/>
      <c r="G91" s="16" t="n"/>
      <c r="H91" s="9" t="n"/>
      <c r="I91" s="8" t="n"/>
      <c r="J91" s="12">
        <f>IF(C91="","",IF(OR(A91="",B91="",D91="",E91="",F91="",H91=""),"Conferir campos obrigatórios",IF(NOT(ISNUMBER(F91)),"Conferir data inicial",IF(AND(H91="Autorizado",F91&gt;TODAY()),"Conferir início futuro",IF(AND(H91="Encerrado",G91=""),"Conferir encerramento",IF(G91="","Sem vencimento",IF(NOT(ISNUMBER(G91)),"Conferir vencimento",IF(G91&lt;F91,"Conferir período",IF(AND(H91="Autorizado",G91&lt;TODAY()),"Conferir vencimento",IF(AND(H91="Autorizado",G91&gt;=TODAY(),G91&lt;=TODAY()+Premissas!$H$4),"Vence em breve",IF(AND(H91="Encerrado",G91&gt;=TODAY()),"Conferir encerramento","Sem alerta")))))))))))</f>
        <v/>
      </c>
    </row>
    <row r="92" ht="31" customHeight="1">
      <c r="A92" s="8" t="n"/>
      <c r="B92" s="9" t="n"/>
      <c r="C92" s="8" t="n"/>
      <c r="D92" s="9" t="n"/>
      <c r="E92" s="8" t="n"/>
      <c r="F92" s="16" t="n"/>
      <c r="G92" s="16" t="n"/>
      <c r="H92" s="9" t="n"/>
      <c r="I92" s="8" t="n"/>
      <c r="J92" s="11">
        <f>IF(C92="","",IF(OR(A92="",B92="",D92="",E92="",F92="",H92=""),"Conferir campos obrigatórios",IF(NOT(ISNUMBER(F92)),"Conferir data inicial",IF(AND(H92="Autorizado",F92&gt;TODAY()),"Conferir início futuro",IF(AND(H92="Encerrado",G92=""),"Conferir encerramento",IF(G92="","Sem vencimento",IF(NOT(ISNUMBER(G92)),"Conferir vencimento",IF(G92&lt;F92,"Conferir período",IF(AND(H92="Autorizado",G92&lt;TODAY()),"Conferir vencimento",IF(AND(H92="Autorizado",G92&gt;=TODAY(),G92&lt;=TODAY()+Premissas!$H$4),"Vence em breve",IF(AND(H92="Encerrado",G92&gt;=TODAY()),"Conferir encerramento","Sem alerta")))))))))))</f>
        <v/>
      </c>
    </row>
    <row r="93" ht="31" customHeight="1">
      <c r="A93" s="8" t="n"/>
      <c r="B93" s="9" t="n"/>
      <c r="C93" s="8" t="n"/>
      <c r="D93" s="9" t="n"/>
      <c r="E93" s="8" t="n"/>
      <c r="F93" s="16" t="n"/>
      <c r="G93" s="16" t="n"/>
      <c r="H93" s="9" t="n"/>
      <c r="I93" s="8" t="n"/>
      <c r="J93" s="12">
        <f>IF(C93="","",IF(OR(A93="",B93="",D93="",E93="",F93="",H93=""),"Conferir campos obrigatórios",IF(NOT(ISNUMBER(F93)),"Conferir data inicial",IF(AND(H93="Autorizado",F93&gt;TODAY()),"Conferir início futuro",IF(AND(H93="Encerrado",G93=""),"Conferir encerramento",IF(G93="","Sem vencimento",IF(NOT(ISNUMBER(G93)),"Conferir vencimento",IF(G93&lt;F93,"Conferir período",IF(AND(H93="Autorizado",G93&lt;TODAY()),"Conferir vencimento",IF(AND(H93="Autorizado",G93&gt;=TODAY(),G93&lt;=TODAY()+Premissas!$H$4),"Vence em breve",IF(AND(H93="Encerrado",G93&gt;=TODAY()),"Conferir encerramento","Sem alerta")))))))))))</f>
        <v/>
      </c>
    </row>
    <row r="94" ht="31" customHeight="1">
      <c r="A94" s="8" t="n"/>
      <c r="B94" s="9" t="n"/>
      <c r="C94" s="8" t="n"/>
      <c r="D94" s="9" t="n"/>
      <c r="E94" s="8" t="n"/>
      <c r="F94" s="16" t="n"/>
      <c r="G94" s="16" t="n"/>
      <c r="H94" s="9" t="n"/>
      <c r="I94" s="8" t="n"/>
      <c r="J94" s="11">
        <f>IF(C94="","",IF(OR(A94="",B94="",D94="",E94="",F94="",H94=""),"Conferir campos obrigatórios",IF(NOT(ISNUMBER(F94)),"Conferir data inicial",IF(AND(H94="Autorizado",F94&gt;TODAY()),"Conferir início futuro",IF(AND(H94="Encerrado",G94=""),"Conferir encerramento",IF(G94="","Sem vencimento",IF(NOT(ISNUMBER(G94)),"Conferir vencimento",IF(G94&lt;F94,"Conferir período",IF(AND(H94="Autorizado",G94&lt;TODAY()),"Conferir vencimento",IF(AND(H94="Autorizado",G94&gt;=TODAY(),G94&lt;=TODAY()+Premissas!$H$4),"Vence em breve",IF(AND(H94="Encerrado",G94&gt;=TODAY()),"Conferir encerramento","Sem alerta")))))))))))</f>
        <v/>
      </c>
    </row>
    <row r="95" ht="31" customHeight="1">
      <c r="A95" s="8" t="n"/>
      <c r="B95" s="9" t="n"/>
      <c r="C95" s="8" t="n"/>
      <c r="D95" s="9" t="n"/>
      <c r="E95" s="8" t="n"/>
      <c r="F95" s="16" t="n"/>
      <c r="G95" s="16" t="n"/>
      <c r="H95" s="9" t="n"/>
      <c r="I95" s="8" t="n"/>
      <c r="J95" s="12">
        <f>IF(C95="","",IF(OR(A95="",B95="",D95="",E95="",F95="",H95=""),"Conferir campos obrigatórios",IF(NOT(ISNUMBER(F95)),"Conferir data inicial",IF(AND(H95="Autorizado",F95&gt;TODAY()),"Conferir início futuro",IF(AND(H95="Encerrado",G95=""),"Conferir encerramento",IF(G95="","Sem vencimento",IF(NOT(ISNUMBER(G95)),"Conferir vencimento",IF(G95&lt;F95,"Conferir período",IF(AND(H95="Autorizado",G95&lt;TODAY()),"Conferir vencimento",IF(AND(H95="Autorizado",G95&gt;=TODAY(),G95&lt;=TODAY()+Premissas!$H$4),"Vence em breve",IF(AND(H95="Encerrado",G95&gt;=TODAY()),"Conferir encerramento","Sem alerta")))))))))))</f>
        <v/>
      </c>
    </row>
    <row r="96" ht="31" customHeight="1">
      <c r="A96" s="8" t="n"/>
      <c r="B96" s="9" t="n"/>
      <c r="C96" s="8" t="n"/>
      <c r="D96" s="9" t="n"/>
      <c r="E96" s="8" t="n"/>
      <c r="F96" s="16" t="n"/>
      <c r="G96" s="16" t="n"/>
      <c r="H96" s="9" t="n"/>
      <c r="I96" s="8" t="n"/>
      <c r="J96" s="11">
        <f>IF(C96="","",IF(OR(A96="",B96="",D96="",E96="",F96="",H96=""),"Conferir campos obrigatórios",IF(NOT(ISNUMBER(F96)),"Conferir data inicial",IF(AND(H96="Autorizado",F96&gt;TODAY()),"Conferir início futuro",IF(AND(H96="Encerrado",G96=""),"Conferir encerramento",IF(G96="","Sem vencimento",IF(NOT(ISNUMBER(G96)),"Conferir vencimento",IF(G96&lt;F96,"Conferir período",IF(AND(H96="Autorizado",G96&lt;TODAY()),"Conferir vencimento",IF(AND(H96="Autorizado",G96&gt;=TODAY(),G96&lt;=TODAY()+Premissas!$H$4),"Vence em breve",IF(AND(H96="Encerrado",G96&gt;=TODAY()),"Conferir encerramento","Sem alerta")))))))))))</f>
        <v/>
      </c>
    </row>
    <row r="97" ht="31" customHeight="1">
      <c r="A97" s="8" t="n"/>
      <c r="B97" s="9" t="n"/>
      <c r="C97" s="8" t="n"/>
      <c r="D97" s="9" t="n"/>
      <c r="E97" s="8" t="n"/>
      <c r="F97" s="16" t="n"/>
      <c r="G97" s="16" t="n"/>
      <c r="H97" s="9" t="n"/>
      <c r="I97" s="8" t="n"/>
      <c r="J97" s="12">
        <f>IF(C97="","",IF(OR(A97="",B97="",D97="",E97="",F97="",H97=""),"Conferir campos obrigatórios",IF(NOT(ISNUMBER(F97)),"Conferir data inicial",IF(AND(H97="Autorizado",F97&gt;TODAY()),"Conferir início futuro",IF(AND(H97="Encerrado",G97=""),"Conferir encerramento",IF(G97="","Sem vencimento",IF(NOT(ISNUMBER(G97)),"Conferir vencimento",IF(G97&lt;F97,"Conferir período",IF(AND(H97="Autorizado",G97&lt;TODAY()),"Conferir vencimento",IF(AND(H97="Autorizado",G97&gt;=TODAY(),G97&lt;=TODAY()+Premissas!$H$4),"Vence em breve",IF(AND(H97="Encerrado",G97&gt;=TODAY()),"Conferir encerramento","Sem alerta")))))))))))</f>
        <v/>
      </c>
    </row>
    <row r="98" ht="31" customHeight="1">
      <c r="A98" s="8" t="n"/>
      <c r="B98" s="9" t="n"/>
      <c r="C98" s="8" t="n"/>
      <c r="D98" s="9" t="n"/>
      <c r="E98" s="8" t="n"/>
      <c r="F98" s="16" t="n"/>
      <c r="G98" s="16" t="n"/>
      <c r="H98" s="9" t="n"/>
      <c r="I98" s="8" t="n"/>
      <c r="J98" s="11">
        <f>IF(C98="","",IF(OR(A98="",B98="",D98="",E98="",F98="",H98=""),"Conferir campos obrigatórios",IF(NOT(ISNUMBER(F98)),"Conferir data inicial",IF(AND(H98="Autorizado",F98&gt;TODAY()),"Conferir início futuro",IF(AND(H98="Encerrado",G98=""),"Conferir encerramento",IF(G98="","Sem vencimento",IF(NOT(ISNUMBER(G98)),"Conferir vencimento",IF(G98&lt;F98,"Conferir período",IF(AND(H98="Autorizado",G98&lt;TODAY()),"Conferir vencimento",IF(AND(H98="Autorizado",G98&gt;=TODAY(),G98&lt;=TODAY()+Premissas!$H$4),"Vence em breve",IF(AND(H98="Encerrado",G98&gt;=TODAY()),"Conferir encerramento","Sem alerta")))))))))))</f>
        <v/>
      </c>
    </row>
    <row r="99" ht="31" customHeight="1">
      <c r="A99" s="8" t="n"/>
      <c r="B99" s="9" t="n"/>
      <c r="C99" s="8" t="n"/>
      <c r="D99" s="9" t="n"/>
      <c r="E99" s="8" t="n"/>
      <c r="F99" s="16" t="n"/>
      <c r="G99" s="16" t="n"/>
      <c r="H99" s="9" t="n"/>
      <c r="I99" s="8" t="n"/>
      <c r="J99" s="12">
        <f>IF(C99="","",IF(OR(A99="",B99="",D99="",E99="",F99="",H99=""),"Conferir campos obrigatórios",IF(NOT(ISNUMBER(F99)),"Conferir data inicial",IF(AND(H99="Autorizado",F99&gt;TODAY()),"Conferir início futuro",IF(AND(H99="Encerrado",G99=""),"Conferir encerramento",IF(G99="","Sem vencimento",IF(NOT(ISNUMBER(G99)),"Conferir vencimento",IF(G99&lt;F99,"Conferir período",IF(AND(H99="Autorizado",G99&lt;TODAY()),"Conferir vencimento",IF(AND(H99="Autorizado",G99&gt;=TODAY(),G99&lt;=TODAY()+Premissas!$H$4),"Vence em breve",IF(AND(H99="Encerrado",G99&gt;=TODAY()),"Conferir encerramento","Sem alerta")))))))))))</f>
        <v/>
      </c>
    </row>
    <row r="100" ht="31" customHeight="1">
      <c r="A100" s="8" t="n"/>
      <c r="B100" s="9" t="n"/>
      <c r="C100" s="8" t="n"/>
      <c r="D100" s="9" t="n"/>
      <c r="E100" s="8" t="n"/>
      <c r="F100" s="16" t="n"/>
      <c r="G100" s="16" t="n"/>
      <c r="H100" s="9" t="n"/>
      <c r="I100" s="8" t="n"/>
      <c r="J100" s="11">
        <f>IF(C100="","",IF(OR(A100="",B100="",D100="",E100="",F100="",H100=""),"Conferir campos obrigatórios",IF(NOT(ISNUMBER(F100)),"Conferir data inicial",IF(AND(H100="Autorizado",F100&gt;TODAY()),"Conferir início futuro",IF(AND(H100="Encerrado",G100=""),"Conferir encerramento",IF(G100="","Sem vencimento",IF(NOT(ISNUMBER(G100)),"Conferir vencimento",IF(G100&lt;F100,"Conferir período",IF(AND(H100="Autorizado",G100&lt;TODAY()),"Conferir vencimento",IF(AND(H100="Autorizado",G100&gt;=TODAY(),G100&lt;=TODAY()+Premissas!$H$4),"Vence em breve",IF(AND(H100="Encerrado",G100&gt;=TODAY()),"Conferir encerramento","Sem alerta")))))))))))</f>
        <v/>
      </c>
    </row>
    <row r="101" ht="31" customHeight="1">
      <c r="A101" s="8" t="n"/>
      <c r="B101" s="9" t="n"/>
      <c r="C101" s="8" t="n"/>
      <c r="D101" s="9" t="n"/>
      <c r="E101" s="8" t="n"/>
      <c r="F101" s="16" t="n"/>
      <c r="G101" s="16" t="n"/>
      <c r="H101" s="9" t="n"/>
      <c r="I101" s="8" t="n"/>
      <c r="J101" s="12">
        <f>IF(C101="","",IF(OR(A101="",B101="",D101="",E101="",F101="",H101=""),"Conferir campos obrigatórios",IF(NOT(ISNUMBER(F101)),"Conferir data inicial",IF(AND(H101="Autorizado",F101&gt;TODAY()),"Conferir início futuro",IF(AND(H101="Encerrado",G101=""),"Conferir encerramento",IF(G101="","Sem vencimento",IF(NOT(ISNUMBER(G101)),"Conferir vencimento",IF(G101&lt;F101,"Conferir período",IF(AND(H101="Autorizado",G101&lt;TODAY()),"Conferir vencimento",IF(AND(H101="Autorizado",G101&gt;=TODAY(),G101&lt;=TODAY()+Premissas!$H$4),"Vence em breve",IF(AND(H101="Encerrado",G101&gt;=TODAY()),"Conferir encerramento","Sem alerta")))))))))))</f>
        <v/>
      </c>
    </row>
    <row r="102" ht="31" customHeight="1">
      <c r="A102" s="8" t="n"/>
      <c r="B102" s="9" t="n"/>
      <c r="C102" s="8" t="n"/>
      <c r="D102" s="9" t="n"/>
      <c r="E102" s="8" t="n"/>
      <c r="F102" s="16" t="n"/>
      <c r="G102" s="16" t="n"/>
      <c r="H102" s="9" t="n"/>
      <c r="I102" s="8" t="n"/>
      <c r="J102" s="11">
        <f>IF(C102="","",IF(OR(A102="",B102="",D102="",E102="",F102="",H102=""),"Conferir campos obrigatórios",IF(NOT(ISNUMBER(F102)),"Conferir data inicial",IF(AND(H102="Autorizado",F102&gt;TODAY()),"Conferir início futuro",IF(AND(H102="Encerrado",G102=""),"Conferir encerramento",IF(G102="","Sem vencimento",IF(NOT(ISNUMBER(G102)),"Conferir vencimento",IF(G102&lt;F102,"Conferir período",IF(AND(H102="Autorizado",G102&lt;TODAY()),"Conferir vencimento",IF(AND(H102="Autorizado",G102&gt;=TODAY(),G102&lt;=TODAY()+Premissas!$H$4),"Vence em breve",IF(AND(H102="Encerrado",G102&gt;=TODAY()),"Conferir encerramento","Sem alerta")))))))))))</f>
        <v/>
      </c>
    </row>
    <row r="103" ht="31" customHeight="1">
      <c r="A103" s="8" t="n"/>
      <c r="B103" s="9" t="n"/>
      <c r="C103" s="8" t="n"/>
      <c r="D103" s="9" t="n"/>
      <c r="E103" s="8" t="n"/>
      <c r="F103" s="16" t="n"/>
      <c r="G103" s="16" t="n"/>
      <c r="H103" s="9" t="n"/>
      <c r="I103" s="8" t="n"/>
      <c r="J103" s="12">
        <f>IF(C103="","",IF(OR(A103="",B103="",D103="",E103="",F103="",H103=""),"Conferir campos obrigatórios",IF(NOT(ISNUMBER(F103)),"Conferir data inicial",IF(AND(H103="Autorizado",F103&gt;TODAY()),"Conferir início futuro",IF(AND(H103="Encerrado",G103=""),"Conferir encerramento",IF(G103="","Sem vencimento",IF(NOT(ISNUMBER(G103)),"Conferir vencimento",IF(G103&lt;F103,"Conferir período",IF(AND(H103="Autorizado",G103&lt;TODAY()),"Conferir vencimento",IF(AND(H103="Autorizado",G103&gt;=TODAY(),G103&lt;=TODAY()+Premissas!$H$4),"Vence em breve",IF(AND(H103="Encerrado",G103&gt;=TODAY()),"Conferir encerramento","Sem alerta")))))))))))</f>
        <v/>
      </c>
    </row>
  </sheetData>
  <autoFilter ref="A3:J103"/>
  <mergeCells count="1">
    <mergeCell ref="A1:J1"/>
  </mergeCells>
  <conditionalFormatting sqref="J4:J103">
    <cfRule type="expression" priority="1" dxfId="0" stopIfTrue="1">
      <formula>LEFT($J4,8)="Conferir"</formula>
    </cfRule>
    <cfRule type="expression" priority="2" dxfId="1" stopIfTrue="1">
      <formula>$J4="Vence em breve"</formula>
    </cfRule>
    <cfRule type="expression" priority="3" dxfId="2" stopIfTrue="1">
      <formula>$J4="Sem alerta"</formula>
    </cfRule>
  </conditionalFormatting>
  <conditionalFormatting sqref="H4:H103">
    <cfRule type="expression" priority="4" dxfId="2" stopIfTrue="1">
      <formula>$H4="Autorizado"</formula>
    </cfRule>
  </conditionalFormatting>
  <conditionalFormatting sqref="G4:G103">
    <cfRule type="expression" priority="5" dxfId="0" stopIfTrue="1">
      <formula>AND($C4&lt;&gt;"",$H4="Autorizado",ISNUMBER($G4),$G4&lt;TODAY())</formula>
    </cfRule>
  </conditionalFormatting>
  <dataValidations count="7">
    <dataValidation sqref="A4:A103" showDropDown="0" showInputMessage="1" showErrorMessage="1" allowBlank="0" errorTitle="Condomínio inválido" error="Selecione um condomínio disponível na aba Premissas." promptTitle="Condomínio" prompt="Escolha uma opção da lista editável da aba Premissas." type="list">
      <formula1>INDIRECT("'Premissas'!$A$4:$A$7")</formula1>
    </dataValidation>
    <dataValidation sqref="B4:B103" showDropDown="0" showInputMessage="0" showErrorMessage="1" allowBlank="0" errorTitle="Unidade inválida" error="Revise a identificação e o limite definido na aba Premissas." type="textLength" operator="between">
      <formula1>1</formula1>
      <formula2>INDIRECT("'Premissas'!$H$9")</formula2>
    </dataValidation>
    <dataValidation sqref="C4:C103 E4:E103" showDropDown="0" showInputMessage="0" showErrorMessage="1" allowBlank="0" errorTitle="Texto inválido" error="Revise o nome e o limite definido na aba Premissas." type="textLength" operator="between">
      <formula1>1</formula1>
      <formula2>INDIRECT("'Premissas'!$H$8")</formula2>
    </dataValidation>
    <dataValidation sqref="D4:D103" showDropDown="0" showInputMessage="0" showErrorMessage="1" allowBlank="0" errorTitle="Vínculo inválido" error="Selecione um vínculo disponível na aba Premissas." type="list">
      <formula1>INDIRECT("'Premissas'!$C$4:$C$9")</formula1>
    </dataValidation>
    <dataValidation sqref="F4:F103 G4:G103" showDropDown="0" showInputMessage="1" showErrorMessage="1" allowBlank="0" errorTitle="Data inválida" error="Informe uma data dentro dos limites definidos na aba Premissas." promptTitle="Período" prompt="O vencimento pode ficar vazio quando não houver prazo definido." type="date" operator="between">
      <formula1>INDIRECT("'Premissas'!$H$5")</formula1>
      <formula2>INDIRECT("'Premissas'!$H$6")</formula2>
    </dataValidation>
    <dataValidation sqref="H4:H103" showDropDown="0" showInputMessage="0" showErrorMessage="1" allowBlank="0" errorTitle="Situação inválida" error="Selecione uma situação disponível na aba Premissas." type="list">
      <formula1>INDIRECT("'Premissas'!$E$4:$E$7")</formula1>
    </dataValidation>
    <dataValidation sqref="I4:I103" showDropDown="0" showInputMessage="0" showErrorMessage="1" allowBlank="0" errorTitle="Observação muito longa" error="Reduza o texto ou revise o limite na aba Premissas." type="textLength" operator="lessThanOrEqual">
      <formula1>INDIRECT("'Premissas'!$H$7")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3" customWidth="1" min="2" max="2"/>
    <col width="28" customWidth="1" min="3" max="3"/>
    <col width="3" customWidth="1" min="4" max="4"/>
    <col width="20" customWidth="1" min="5" max="5"/>
    <col width="3" customWidth="1" min="6" max="6"/>
    <col width="43" customWidth="1" min="7" max="7"/>
    <col width="19" customWidth="1" min="8" max="8"/>
  </cols>
  <sheetData>
    <row r="1" ht="28" customHeight="1">
      <c r="A1" s="1" t="inlineStr">
        <is>
          <t>Premissas do cadastro de dependentes</t>
        </is>
      </c>
    </row>
    <row r="2"/>
    <row r="3" ht="32" customHeight="1">
      <c r="A3" s="3" t="inlineStr">
        <is>
          <t>Condomínios disponíveis</t>
        </is>
      </c>
      <c r="C3" s="3" t="inlineStr">
        <is>
          <t>Vínculos disponíveis</t>
        </is>
      </c>
      <c r="E3" s="3" t="inlineStr">
        <is>
          <t>Situações disponíveis</t>
        </is>
      </c>
      <c r="G3" s="3" t="inlineStr">
        <is>
          <t>Premissa editável</t>
        </is>
      </c>
      <c r="H3" s="3" t="inlineStr">
        <is>
          <t>Valor</t>
        </is>
      </c>
    </row>
    <row r="4">
      <c r="A4" s="8" t="inlineStr">
        <is>
          <t>Residencial Ipê Fictício</t>
        </is>
      </c>
      <c r="C4" s="8" t="inlineStr">
        <is>
          <t>Filho(a)</t>
        </is>
      </c>
      <c r="E4" s="8" t="inlineStr">
        <is>
          <t>Autorizado</t>
        </is>
      </c>
      <c r="G4" s="4" t="inlineStr">
        <is>
          <t>Antecedência para conferir vencimento</t>
        </is>
      </c>
      <c r="H4" s="13" t="n">
        <v>30</v>
      </c>
    </row>
    <row r="5">
      <c r="A5" s="8" t="inlineStr">
        <is>
          <t>Condomínio Horizonte Simulado</t>
        </is>
      </c>
      <c r="C5" s="8" t="inlineStr">
        <is>
          <t>Enteado(a)</t>
        </is>
      </c>
      <c r="E5" s="8" t="inlineStr">
        <is>
          <t>Pendente</t>
        </is>
      </c>
      <c r="G5" s="6" t="inlineStr">
        <is>
          <t>Data mínima aceita</t>
        </is>
      </c>
      <c r="H5" s="17" t="n">
        <v>44197</v>
      </c>
    </row>
    <row r="6">
      <c r="A6" s="8" t="inlineStr">
        <is>
          <t>Edifício Aurora Exemplo</t>
        </is>
      </c>
      <c r="C6" s="8" t="inlineStr">
        <is>
          <t>Pai/Mãe</t>
        </is>
      </c>
      <c r="E6" s="8" t="inlineStr">
        <is>
          <t>Suspenso</t>
        </is>
      </c>
      <c r="G6" s="4" t="inlineStr">
        <is>
          <t>Data máxima aceita</t>
        </is>
      </c>
      <c r="H6" s="17" t="n">
        <v>48213</v>
      </c>
    </row>
    <row r="7">
      <c r="A7" s="8" t="inlineStr">
        <is>
          <t>Residencial Lagoa Modelo</t>
        </is>
      </c>
      <c r="C7" s="8" t="inlineStr">
        <is>
          <t>Cônjuge/companheiro(a)</t>
        </is>
      </c>
      <c r="E7" s="8" t="inlineStr">
        <is>
          <t>Encerrado</t>
        </is>
      </c>
      <c r="G7" s="6" t="inlineStr">
        <is>
          <t>Limite de caracteres nas observações</t>
        </is>
      </c>
      <c r="H7" s="18" t="n">
        <v>250</v>
      </c>
    </row>
    <row r="8">
      <c r="C8" s="8" t="inlineStr">
        <is>
          <t>Tutelado(a)</t>
        </is>
      </c>
      <c r="G8" s="4" t="inlineStr">
        <is>
          <t>Limite de caracteres nos nomes</t>
        </is>
      </c>
      <c r="H8" s="18" t="n">
        <v>80</v>
      </c>
    </row>
    <row r="9">
      <c r="C9" s="8" t="inlineStr">
        <is>
          <t>Outro vínculo declarado</t>
        </is>
      </c>
      <c r="G9" s="6" t="inlineStr">
        <is>
          <t>Limite de caracteres da unidade</t>
        </is>
      </c>
      <c r="H9" s="18" t="n">
        <v>15</v>
      </c>
    </row>
  </sheetData>
  <mergeCells count="1">
    <mergeCell ref="A1:H1"/>
  </mergeCells>
  <conditionalFormatting sqref="H5:H6">
    <cfRule type="expression" priority="1" dxfId="0" stopIfTrue="1">
      <formula>AND(ISNUMBER($H$5),ISNUMBER($H$6),$H$5&gt;$H$6)</formula>
    </cfRule>
  </conditionalFormatting>
  <dataValidations count="3">
    <dataValidation sqref="H4" showDropDown="0" showInputMessage="1" showErrorMessage="1" allowBlank="0" errorTitle="Prazo inválido" error="Informe um número inteiro entre 0 e 3650 dias." promptTitle="Antecedência" prompt="Informe quantos dias antes do vencimento devem ser destacados." type="whole" operator="between">
      <formula1>0</formula1>
      <formula2>3650</formula2>
    </dataValidation>
    <dataValidation sqref="H5:H6" showDropDown="0" showInputMessage="0" showErrorMessage="1" allowBlank="0" errorTitle="Data inválida" error="Informe uma data dentro do intervalo operacional." type="date" operator="between">
      <formula1>DATE(YEAR(TODAY())-10,1,1)</formula1>
      <formula2>DATE(YEAR(TODAY())+20,12,31)</formula2>
    </dataValidation>
    <dataValidation sqref="H7:H9" showDropDown="0" showInputMessage="0" showErrorMessage="1" allowBlank="0" errorTitle="Limite inválido" error="Informe um número inteiro entre 10 e 500." type="whole" operator="between">
      <formula1>10</formula1>
      <formula2>500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Modelo operacional fictício</dc:creator>
  <dc:title xmlns:dc="http://purl.org/dc/elements/1.1/">Cadastro de dependentes condomínio</dc:title>
  <dc:subject xmlns:dc="http://purl.org/dc/elements/1.1/">Relação fictícia de dependentes vinculados às unidades</dc:subject>
  <dcterms:created xmlns:dcterms="http://purl.org/dc/terms/" xmlns:xsi="http://www.w3.org/2001/XMLSchema-instance" xsi:type="dcterms:W3CDTF">2026-09-19T08:26:54Z</dcterms:created>
  <dcterms:modified xmlns:dcterms="http://purl.org/dc/terms/" xmlns:xsi="http://www.w3.org/2001/XMLSchema-instance" xsi:type="dcterms:W3CDTF">2026-09-19T08:26:54+00:00Z</dcterms:modified>
</cp:coreProperties>
</file>